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BERTO CASTILLA_2021\CONTRALORIA\"/>
    </mc:Choice>
  </mc:AlternateContent>
  <bookViews>
    <workbookView xWindow="0" yWindow="0" windowWidth="28800" windowHeight="12435" activeTab="1"/>
  </bookViews>
  <sheets>
    <sheet name="TABLA EJECUCIÓN PRESUPUESTAL" sheetId="1" r:id="rId1"/>
    <sheet name="DATOS 2020" sheetId="2" r:id="rId2"/>
    <sheet name="RUBROS " sheetId="3" r:id="rId3"/>
    <sheet name="X TRIMESTRE " sheetId="4" r:id="rId4"/>
    <sheet name="INGRESOS X RUBROS" sheetId="5" r:id="rId5"/>
    <sheet name="RECAUDO - COMPROMISOS " sheetId="6" r:id="rId6"/>
    <sheet name="PRESUPUESTO VS EJECUCION" sheetId="7" r:id="rId7"/>
  </sheets>
  <definedNames>
    <definedName name="_xlnm._FilterDatabase" localSheetId="0" hidden="1">'TABLA EJECUCIÓN PRESUPUESTAL'!$A$7:$AE$57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D42" i="2" l="1"/>
  <c r="B22" i="2"/>
  <c r="C14" i="2" s="1"/>
  <c r="D37" i="2"/>
  <c r="D36" i="2"/>
  <c r="D35" i="2"/>
  <c r="C21" i="2" l="1"/>
  <c r="C17" i="2"/>
  <c r="C13" i="2"/>
  <c r="C20" i="2"/>
  <c r="C16" i="2"/>
  <c r="C12" i="2"/>
  <c r="C19" i="2"/>
  <c r="C15" i="2"/>
  <c r="C18" i="2"/>
  <c r="B32" i="2"/>
  <c r="C30" i="2" s="1"/>
  <c r="C11" i="2"/>
  <c r="C5" i="2"/>
  <c r="B6" i="2"/>
  <c r="C6" i="2" s="1"/>
  <c r="C26" i="2" l="1"/>
  <c r="C31" i="2"/>
  <c r="C27" i="2"/>
  <c r="C28" i="2"/>
  <c r="C29" i="2"/>
  <c r="C25" i="2"/>
  <c r="C32" i="2" l="1"/>
  <c r="D38" i="2"/>
  <c r="C22" i="2"/>
  <c r="D43" i="2"/>
</calcChain>
</file>

<file path=xl/sharedStrings.xml><?xml version="1.0" encoding="utf-8"?>
<sst xmlns="http://schemas.openxmlformats.org/spreadsheetml/2006/main" count="230" uniqueCount="168">
  <si>
    <t>REPUBLICA DE COLOMBIA</t>
  </si>
  <si>
    <t xml:space="preserve">INSTITUCION EDUCATIVA TECNICA EMPRESARIAL ALBERTO CASTILLA                                                              </t>
  </si>
  <si>
    <t>EJECUCION PRESUPUESTAL GASTOS</t>
  </si>
  <si>
    <t>De Ene-01-2020 a Dic-31-2020</t>
  </si>
  <si>
    <t>Codigo</t>
  </si>
  <si>
    <t>FUENTE</t>
  </si>
  <si>
    <t>Descripción</t>
  </si>
  <si>
    <t>Presupto Inicial</t>
  </si>
  <si>
    <t>Modificación</t>
  </si>
  <si>
    <t>Traslados</t>
  </si>
  <si>
    <t>Presupto Definitivo</t>
  </si>
  <si>
    <t>Disponibilidades</t>
  </si>
  <si>
    <t>Compromisos</t>
  </si>
  <si>
    <t>Obligaciones</t>
  </si>
  <si>
    <t>Giros</t>
  </si>
  <si>
    <t>Adicion</t>
  </si>
  <si>
    <t>Reduccion</t>
  </si>
  <si>
    <t>Aplazamiento</t>
  </si>
  <si>
    <t>Desaplazamiento</t>
  </si>
  <si>
    <t>Creditos</t>
  </si>
  <si>
    <t>Contracreditos</t>
  </si>
  <si>
    <t>Anterior</t>
  </si>
  <si>
    <t>Periodo</t>
  </si>
  <si>
    <t>Total</t>
  </si>
  <si>
    <t>Saldo</t>
  </si>
  <si>
    <t xml:space="preserve">2                     </t>
  </si>
  <si>
    <t xml:space="preserve">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</si>
  <si>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</si>
  <si>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                    </t>
  </si>
  <si>
    <t xml:space="preserve">FUNCIONAMIENTO                                                                                                                                                                                                                                  </t>
  </si>
  <si>
    <t xml:space="preserve">21 1                  </t>
  </si>
  <si>
    <t xml:space="preserve">SERVICIOS PERSONALES INDIRECTOS                                                                                                                                                                                                                 </t>
  </si>
  <si>
    <t xml:space="preserve">21 1 1                </t>
  </si>
  <si>
    <t xml:space="preserve">REMUNERACION SERVICIOS TECNICOS                                                                                                                                                                                                                 </t>
  </si>
  <si>
    <t xml:space="preserve">21 1 1 1              </t>
  </si>
  <si>
    <t xml:space="preserve">Remuneración Servicios Técnicos Gratuidad Men                                                                                                                                                                                                   </t>
  </si>
  <si>
    <t xml:space="preserve">21 1 1 2              </t>
  </si>
  <si>
    <t xml:space="preserve">Remuneración Servicios Técnicos Otras Transferencia Municipales                                                                                                                                                                                 </t>
  </si>
  <si>
    <t xml:space="preserve">21 1 1 4              </t>
  </si>
  <si>
    <t xml:space="preserve">Renumeracion Servicios Tecnicos Recurso del Balance GRatuidad Men                                                                                                                                                                               </t>
  </si>
  <si>
    <t xml:space="preserve">21 1 2                </t>
  </si>
  <si>
    <t xml:space="preserve">HONORARIOS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</si>
  <si>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21 1 2 1              </t>
  </si>
  <si>
    <t xml:space="preserve">Honorarios   Gratuidad Men                                                                                                                                                                                                                      </t>
  </si>
  <si>
    <t xml:space="preserve">21 1 2 4              </t>
  </si>
  <si>
    <t xml:space="preserve">Honorarios Recurso del Balance Gratuidad Men                                                                                                                                                                                                    </t>
  </si>
  <si>
    <t xml:space="preserve">21 1 2 5              </t>
  </si>
  <si>
    <t xml:space="preserve">Honorarios Otras Transferencias Recursos Publicos                                                                                                                                                                                               </t>
  </si>
  <si>
    <t xml:space="preserve">21 2  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</si>
  <si>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</si>
  <si>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21 2 1  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</si>
  <si>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</si>
  <si>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21 2 1 1              </t>
  </si>
  <si>
    <t xml:space="preserve">COMPRA DE EQUIPO                                                                                                                                                                                                                                </t>
  </si>
  <si>
    <t xml:space="preserve">21 2 1 1 1            </t>
  </si>
  <si>
    <t xml:space="preserve">Compra de Equipo  Gratuidad Men                                                                                                                                                                                                                 </t>
  </si>
  <si>
    <t xml:space="preserve">21 2 1 1 2            </t>
  </si>
  <si>
    <t xml:space="preserve">Compra de Equipo  Gratuidad Municipal                                                                                                                                                                                                           </t>
  </si>
  <si>
    <t xml:space="preserve">21 2 1 3              </t>
  </si>
  <si>
    <t xml:space="preserve">MATERIALES Y SUMINISTROS                                                                                                                                                                                                                        </t>
  </si>
  <si>
    <t xml:space="preserve">21 2 1 3 1            </t>
  </si>
  <si>
    <t xml:space="preserve">Materiales y Suministros Gratuidad Men                                                                                                                                                                                                          </t>
  </si>
  <si>
    <t xml:space="preserve">21 2 1 3 2            </t>
  </si>
  <si>
    <t xml:space="preserve">Materiales y Suministros Gratuidad Municipal                                                                                                                                                                                                    </t>
  </si>
  <si>
    <t xml:space="preserve">21 2 1 3 3            </t>
  </si>
  <si>
    <t xml:space="preserve">Materiales y Suministros Recursos Propios                                                                                                                                                                                                       </t>
  </si>
  <si>
    <t xml:space="preserve">21 2 1 3 5            </t>
  </si>
  <si>
    <t xml:space="preserve">MATERIALES Y SUMINISTROS RECURSOS DEL BALANCE  PROPIOS                                                                                                                                                                                          </t>
  </si>
  <si>
    <t xml:space="preserve">21 2 1 4              </t>
  </si>
  <si>
    <t xml:space="preserve">IMPRESOS Y PUBLICACIONES                                                                                                                                                                                                                        </t>
  </si>
  <si>
    <t xml:space="preserve">21 2 1 4 2            </t>
  </si>
  <si>
    <t xml:space="preserve">Impresos y Publicaciones Gratuidad Municipal                                                                                                                                                                                                    </t>
  </si>
  <si>
    <t xml:space="preserve">21 2 1 4 4            </t>
  </si>
  <si>
    <t xml:space="preserve">Impresos y Publicaciones Gratuidad Men                                                                                                                                                                                                          </t>
  </si>
  <si>
    <t xml:space="preserve">21 2 2                </t>
  </si>
  <si>
    <t xml:space="preserve">ADQUISICIÓN DE SERVICIOS                                                                                                                                                                                                                        </t>
  </si>
  <si>
    <t xml:space="preserve">21 2 2 1 1            </t>
  </si>
  <si>
    <t xml:space="preserve">MANTENIMIENTO DE INFRAESTRUCTURA EDUCATIVA                                                                                                                                                                                                      </t>
  </si>
  <si>
    <t xml:space="preserve">21 2 2 1 1 1          </t>
  </si>
  <si>
    <t xml:space="preserve">Mantenimiento de Infraestructura Educativa Gratuidad Men                                                                                                                                                                                        </t>
  </si>
  <si>
    <t xml:space="preserve">21 2 2 1 1 2          </t>
  </si>
  <si>
    <t xml:space="preserve">Mantenimiento de Infraestructura Educativa Gratuidad Educativa Recursos del balance Gratuidad Men                                                                                                                                               </t>
  </si>
  <si>
    <t xml:space="preserve">21 2 2 1 1 3          </t>
  </si>
  <si>
    <t xml:space="preserve">Mantenimiento de Infraestructura Educativa Gratuidad Educativa Recursos del balance Gratuidad Municipal                                                                                                                                         </t>
  </si>
  <si>
    <t xml:space="preserve">21 2 2 1 2            </t>
  </si>
  <si>
    <t xml:space="preserve">MANTENIMIENTO DE MOBILIARIO Y EQUIPO                                                                                                                                                                                                            </t>
  </si>
  <si>
    <t xml:space="preserve">21 2 2 1 2 1          </t>
  </si>
  <si>
    <t xml:space="preserve">Mantenimiento de Mobiliario y Equipo Recursos del Balance Gratuidad MEN                                                                                                                                                                         </t>
  </si>
  <si>
    <t xml:space="preserve">21 2 2 1 2 2          </t>
  </si>
  <si>
    <t xml:space="preserve">Mantenimiento de Mobiliario y Equipo Gratuidad Men                                                                                                                                                                                              </t>
  </si>
  <si>
    <t xml:space="preserve">21 2 2 1 2 3          </t>
  </si>
  <si>
    <t xml:space="preserve">Mantenimiento de Mobiliario y Equipo Otras Transferencias de recursos publicos                                                                                                                                                                  </t>
  </si>
  <si>
    <t xml:space="preserve">21 2 2 1 3            </t>
  </si>
  <si>
    <t xml:space="preserve">EVENTOS CULTURALES, LUDICOS Y CIENTIFICOS                                                                                                                                                                                                       </t>
  </si>
  <si>
    <t xml:space="preserve">21 2 2 1 3 1          </t>
  </si>
  <si>
    <t xml:space="preserve">Eventos Culturales, Ludícos Y Cientificos Gratuidad Men                                                                                                                                                                                         </t>
  </si>
  <si>
    <t xml:space="preserve">21 2 2 1 4            </t>
  </si>
  <si>
    <t xml:space="preserve">SERVICIOS PUBLICOS                                                                                                                                                                                                                              </t>
  </si>
  <si>
    <t xml:space="preserve">21 2 2 1 4 1          </t>
  </si>
  <si>
    <t xml:space="preserve">Servicios Publicos Recursos Propios                                                                                                                                                                                                             </t>
  </si>
  <si>
    <t xml:space="preserve">21 2 2 1 4 3          </t>
  </si>
  <si>
    <t xml:space="preserve">Servicios Publicos Recuros del Balance Propios                                                                                                                                                                                                  </t>
  </si>
  <si>
    <t xml:space="preserve">21 2 2 1 4 4          </t>
  </si>
  <si>
    <t xml:space="preserve">Servicios Publicos Gratuidad Men                                                                                                                                                                                                                </t>
  </si>
  <si>
    <t xml:space="preserve">21 2 2 1 4 5          </t>
  </si>
  <si>
    <t xml:space="preserve">Servicios Publicos Recursos de capital                                                                                                                                                                                                          </t>
  </si>
  <si>
    <t xml:space="preserve">21 2 2 1 5            </t>
  </si>
  <si>
    <t xml:space="preserve">SEGUROS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</si>
  <si>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21 2 2 1 5 1          </t>
  </si>
  <si>
    <t xml:space="preserve">Seguros Gratuidad Municipal                                                                                                                                                                                                                     </t>
  </si>
  <si>
    <t xml:space="preserve">21 2 2 1 5 2          </t>
  </si>
  <si>
    <t xml:space="preserve">Seguros Recursos del Balance Gratuidad Municipal                                                                                                                                                                                                </t>
  </si>
  <si>
    <t xml:space="preserve">21 2 2 1 6            </t>
  </si>
  <si>
    <t xml:space="preserve">COMUNICACIÓN Y TRANSPORTE                                                                                                                                                                                                                       </t>
  </si>
  <si>
    <t xml:space="preserve">21 2 2 1 6 1          </t>
  </si>
  <si>
    <t xml:space="preserve">Comunicación y transporte gratuidad conpes                                                                                                                                                                                                      </t>
  </si>
  <si>
    <t xml:space="preserve">21 2 2 1 7            </t>
  </si>
  <si>
    <t xml:space="preserve">GASTOS Y COMISIONES BANCARIAS                                                                                                                                                                                                                   </t>
  </si>
  <si>
    <t xml:space="preserve">21 2 2 1 7 1          </t>
  </si>
  <si>
    <t xml:space="preserve">Gastos y Comisiones Bancarias Recursos Propios                                                                                                                                                                                                  </t>
  </si>
  <si>
    <t xml:space="preserve">21 2 2 1 7 2          </t>
  </si>
  <si>
    <t xml:space="preserve">Gastos y Comisiones Bancarias Recursos del balance Gratuidad Men                                                                                                                                                                                </t>
  </si>
  <si>
    <t xml:space="preserve">21 2 2 1 7 3          </t>
  </si>
  <si>
    <t xml:space="preserve">Gastos y Comisiones Bancarias Gratuidad Municipal                                                                                                                                                                                               </t>
  </si>
  <si>
    <t>2</t>
  </si>
  <si>
    <t>6</t>
  </si>
  <si>
    <t>5,2</t>
  </si>
  <si>
    <t>3</t>
  </si>
  <si>
    <t>1</t>
  </si>
  <si>
    <t>5,3</t>
  </si>
  <si>
    <t>5,1</t>
  </si>
  <si>
    <t>RECAUDO VS COMPROMISOS</t>
  </si>
  <si>
    <t>%</t>
  </si>
  <si>
    <t>RECAUDO ACUMULADO A SEPTIEMBRE</t>
  </si>
  <si>
    <t>COMPROMISOS ACUMULADOS A DICIEMBRE</t>
  </si>
  <si>
    <t>EXCEDENTE</t>
  </si>
  <si>
    <t>SERVICIOS TECNICOS Y PROFESIONALES</t>
  </si>
  <si>
    <t>COMPRA DE EQUIPO</t>
  </si>
  <si>
    <t>MATERIALES Y SUMINISTROS</t>
  </si>
  <si>
    <t>MANTENIMIENTO</t>
  </si>
  <si>
    <t>IMPRESOS Y PUBLICACIONES</t>
  </si>
  <si>
    <t>SERVICIOS PUBLICOS</t>
  </si>
  <si>
    <t>EVENTOS CULTURALES, LUDICOS Y CIENTIFICOS</t>
  </si>
  <si>
    <t xml:space="preserve">MANTENIMIENTO DE INMOBILIARIO </t>
  </si>
  <si>
    <t>SEGUROS</t>
  </si>
  <si>
    <t>GASTOS Y COMICIONES BANCARIAS</t>
  </si>
  <si>
    <t>TOTAL</t>
  </si>
  <si>
    <t>RECAUDO POR RUBROS</t>
  </si>
  <si>
    <t>TRANSFERENCIAS NACIONALES</t>
  </si>
  <si>
    <t>TRANSFERENCIAS MUNICIPALES</t>
  </si>
  <si>
    <t>RECURSOS DEL BALANCE Y RENDIMIENTOS FINANCIEROS</t>
  </si>
  <si>
    <t>COMPARATIVO POR TRIMESTRES INGRESOS VS GASTOS</t>
  </si>
  <si>
    <t>INGRESOS</t>
  </si>
  <si>
    <t>GASTOS</t>
  </si>
  <si>
    <t>ACUM. A MARZO</t>
  </si>
  <si>
    <t>ACUM. A JUNIO</t>
  </si>
  <si>
    <t>ACUM. A SEPTIEMBRE</t>
  </si>
  <si>
    <t>EJECUCION PRESUPUESTAL</t>
  </si>
  <si>
    <t>PRESUPUESTO</t>
  </si>
  <si>
    <t>EJECUCION</t>
  </si>
  <si>
    <t xml:space="preserve">INGRESOS </t>
  </si>
  <si>
    <t xml:space="preserve">COMUNICACIÓN Y TRANSPORTE </t>
  </si>
  <si>
    <t>COBROS COMPLEMENTARIOS</t>
  </si>
  <si>
    <t>TIENDA ESCOLAR</t>
  </si>
  <si>
    <t xml:space="preserve">CERTIFICADOS Y COSTANCIAS </t>
  </si>
  <si>
    <t xml:space="preserve">OTRAS TRANSFERENCIAS DE RECURSOS PUBLICOS </t>
  </si>
  <si>
    <t xml:space="preserve">RUBROS 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</si>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</sst>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10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wrapText="1"/>
    </xf>
    <xf numFmtId="0" fontId="5" fillId="0" borderId="0" xfId="0" applyFont="1"/>
    <xf numFmtId="9" fontId="6" fillId="2" borderId="1" xfId="2" applyFont="1" applyFill="1" applyBorder="1" applyAlignment="1">
      <alignment horizontal="center"/>
    </xf>
    <xf numFmtId="3" fontId="7" fillId="3" borderId="1" xfId="0" applyNumberFormat="1" applyFont="1" applyFill="1" applyBorder="1"/>
    <xf numFmtId="0" fontId="8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5" fillId="2" borderId="1" xfId="0" applyFont="1" applyFill="1" applyBorder="1"/>
    <xf numFmtId="3" fontId="5" fillId="2" borderId="1" xfId="0" applyNumberFormat="1" applyFont="1" applyFill="1" applyBorder="1"/>
    <xf numFmtId="164" fontId="5" fillId="2" borderId="1" xfId="2" applyNumberFormat="1" applyFont="1" applyFill="1" applyBorder="1" applyAlignment="1">
      <alignment horizontal="center"/>
    </xf>
    <xf numFmtId="9" fontId="5" fillId="2" borderId="1" xfId="2" applyFont="1" applyFill="1" applyBorder="1" applyAlignment="1">
      <alignment horizontal="center"/>
    </xf>
    <xf numFmtId="3" fontId="5" fillId="0" borderId="0" xfId="0" applyNumberFormat="1" applyFont="1"/>
    <xf numFmtId="3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9" fontId="7" fillId="3" borderId="1" xfId="2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5" borderId="1" xfId="2" applyNumberFormat="1" applyFont="1" applyFill="1" applyBorder="1" applyAlignment="1">
      <alignment horizontal="center"/>
    </xf>
    <xf numFmtId="41" fontId="5" fillId="5" borderId="1" xfId="1" applyFont="1" applyFill="1" applyBorder="1" applyAlignment="1">
      <alignment horizontal="center"/>
    </xf>
    <xf numFmtId="41" fontId="5" fillId="3" borderId="1" xfId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0" fontId="8" fillId="6" borderId="1" xfId="0" applyFont="1" applyFill="1" applyBorder="1"/>
    <xf numFmtId="3" fontId="8" fillId="6" borderId="1" xfId="0" applyNumberFormat="1" applyFont="1" applyFill="1" applyBorder="1" applyAlignment="1">
      <alignment horizontal="right"/>
    </xf>
    <xf numFmtId="164" fontId="8" fillId="6" borderId="1" xfId="2" applyNumberFormat="1" applyFont="1" applyFill="1" applyBorder="1" applyAlignment="1">
      <alignment horizontal="center"/>
    </xf>
    <xf numFmtId="3" fontId="6" fillId="3" borderId="1" xfId="0" applyNumberFormat="1" applyFont="1" applyFill="1" applyBorder="1"/>
    <xf numFmtId="0" fontId="0" fillId="7" borderId="0" xfId="0" applyFill="1"/>
    <xf numFmtId="0" fontId="5" fillId="8" borderId="1" xfId="0" applyFont="1" applyFill="1" applyBorder="1"/>
    <xf numFmtId="3" fontId="5" fillId="8" borderId="1" xfId="0" applyNumberFormat="1" applyFont="1" applyFill="1" applyBorder="1"/>
    <xf numFmtId="9" fontId="5" fillId="8" borderId="1" xfId="2" applyFont="1" applyFill="1" applyBorder="1"/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49" fontId="6" fillId="12" borderId="1" xfId="0" applyNumberFormat="1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left" wrapText="1"/>
    </xf>
    <xf numFmtId="3" fontId="5" fillId="11" borderId="1" xfId="0" applyNumberFormat="1" applyFont="1" applyFill="1" applyBorder="1"/>
    <xf numFmtId="10" fontId="5" fillId="11" borderId="1" xfId="2" applyNumberFormat="1" applyFont="1" applyFill="1" applyBorder="1"/>
    <xf numFmtId="0" fontId="5" fillId="11" borderId="1" xfId="0" applyFont="1" applyFill="1" applyBorder="1" applyAlignment="1">
      <alignment horizontal="left" wrapText="1"/>
    </xf>
    <xf numFmtId="0" fontId="5" fillId="11" borderId="1" xfId="0" quotePrefix="1" applyFont="1" applyFill="1" applyBorder="1" applyAlignment="1">
      <alignment horizontal="left" wrapText="1"/>
    </xf>
    <xf numFmtId="0" fontId="5" fillId="11" borderId="1" xfId="0" applyFont="1" applyFill="1" applyBorder="1" applyAlignment="1">
      <alignment wrapText="1"/>
    </xf>
    <xf numFmtId="0" fontId="8" fillId="12" borderId="1" xfId="0" applyFont="1" applyFill="1" applyBorder="1"/>
    <xf numFmtId="3" fontId="8" fillId="12" borderId="1" xfId="0" applyNumberFormat="1" applyFont="1" applyFill="1" applyBorder="1"/>
    <xf numFmtId="9" fontId="8" fillId="12" borderId="1" xfId="2" applyFont="1" applyFill="1" applyBorder="1"/>
    <xf numFmtId="0" fontId="8" fillId="1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E1FF"/>
      <color rgb="FFE0FCF9"/>
      <color rgb="FFFF99FF"/>
      <color rgb="FFFFCCFF"/>
      <color rgb="FFD5920D"/>
      <color rgb="FFF7C7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cap="all" baseline="0">
                <a:effectLst/>
              </a:rPr>
              <a:t>INVERSION POR RUBROS A DICIEMBRE DE 2020</a:t>
            </a:r>
            <a:endParaRPr lang="es-CO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'DATOS 2020'!$A$11:$A$21</c:f>
              <c:strCache>
                <c:ptCount val="11"/>
                <c:pt idx="0">
                  <c:v>SERVICIOS TECNICOS Y PROFESIONALES</c:v>
                </c:pt>
                <c:pt idx="1">
                  <c:v>COMPRA DE EQUIPO</c:v>
                </c:pt>
                <c:pt idx="2">
                  <c:v>MATERIALES Y SUMINISTROS</c:v>
                </c:pt>
                <c:pt idx="3">
                  <c:v>MANTENIMIENTO</c:v>
                </c:pt>
                <c:pt idx="4">
                  <c:v>IMPRESOS Y PUBLICACIONES</c:v>
                </c:pt>
                <c:pt idx="5">
                  <c:v>SERVICIOS PUBLICOS</c:v>
                </c:pt>
                <c:pt idx="6">
                  <c:v>EVENTOS CULTURALES, LUDICOS Y CIENTIFICOS</c:v>
                </c:pt>
                <c:pt idx="7">
                  <c:v>MANTENIMIENTO DE INMOBILIARIO </c:v>
                </c:pt>
                <c:pt idx="8">
                  <c:v>COMUNICACIÓN Y TRANSPORTE </c:v>
                </c:pt>
                <c:pt idx="9">
                  <c:v>GASTOS Y COMICIONES BANCARIAS</c:v>
                </c:pt>
                <c:pt idx="10">
                  <c:v>SEGUROS</c:v>
                </c:pt>
              </c:strCache>
            </c:strRef>
          </c:cat>
          <c:val>
            <c:numRef>
              <c:f>'DATOS 2020'!$B$11:$B$21</c:f>
              <c:numCache>
                <c:formatCode>_(* #,##0_);_(* \(#,##0\);_(* "-"_);_(@_)</c:formatCode>
                <c:ptCount val="11"/>
                <c:pt idx="0">
                  <c:v>67700000</c:v>
                </c:pt>
                <c:pt idx="1">
                  <c:v>13000000</c:v>
                </c:pt>
                <c:pt idx="2">
                  <c:v>68880000</c:v>
                </c:pt>
                <c:pt idx="3">
                  <c:v>46520102</c:v>
                </c:pt>
                <c:pt idx="4">
                  <c:v>53105456</c:v>
                </c:pt>
                <c:pt idx="5">
                  <c:v>27766664</c:v>
                </c:pt>
                <c:pt idx="6">
                  <c:v>10000000</c:v>
                </c:pt>
                <c:pt idx="7">
                  <c:v>13070000</c:v>
                </c:pt>
                <c:pt idx="8">
                  <c:v>2000000</c:v>
                </c:pt>
                <c:pt idx="9">
                  <c:v>701000</c:v>
                </c:pt>
                <c:pt idx="10">
                  <c:v>22500000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7-4CA0-92E7-4FFEE70CD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475880744"/>
        <c:axId val="475878784"/>
      </c:barChart>
      <c:catAx>
        <c:axId val="475880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5878784"/>
        <c:crosses val="autoZero"/>
        <c:auto val="1"/>
        <c:lblAlgn val="ctr"/>
        <c:lblOffset val="100"/>
        <c:noMultiLvlLbl val="0"/>
      </c:catAx>
      <c:valAx>
        <c:axId val="475878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O" sz="1100"/>
                  <a:t>INVERSIÓN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crossAx val="4758807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 b="1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800" b="1" i="0" baseline="0">
                <a:effectLst/>
              </a:rPr>
              <a:t>COMPARTIVO DE INGRESOS Y GASTOS POR TRIMESTRES</a:t>
            </a:r>
            <a:endParaRPr lang="es-CO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'DATOS 2020'!$B$34</c:f>
              <c:strCache>
                <c:ptCount val="1"/>
                <c:pt idx="0">
                  <c:v>INGRESOS</c:v>
                </c:pt>
              </c:strCache>
            </c:strRef>
          </c:tx>
          <c:invertIfNegative val="0"/>
          <c:cat>
            <c:strRef>
              <c:f>'DATOS 2020'!$A$35:$A$38</c:f>
              <c:strCache>
                <c:ptCount val="4"/>
                <c:pt idx="0">
                  <c:v>ACUM. A MARZO</c:v>
                </c:pt>
                <c:pt idx="1">
                  <c:v>ACUM. A JUNIO</c:v>
                </c:pt>
                <c:pt idx="2">
                  <c:v>ACUM. A SEPTIEMBRE</c:v>
                </c:pt>
                <c:pt idx="3">
                  <c:v>ACUM. A SEPTIEMBRE</c:v>
                </c:pt>
              </c:strCache>
            </c:strRef>
          </c:cat>
          <c:val>
            <c:numRef>
              <c:f>'DATOS 2020'!$B$35:$B$38</c:f>
              <c:numCache>
                <c:formatCode>#,##0</c:formatCode>
                <c:ptCount val="4"/>
                <c:pt idx="0">
                  <c:v>146091730</c:v>
                </c:pt>
                <c:pt idx="1">
                  <c:v>251050304</c:v>
                </c:pt>
                <c:pt idx="2">
                  <c:v>318176611</c:v>
                </c:pt>
                <c:pt idx="3">
                  <c:v>325393241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C-4C07-8588-499C89D70F97}"/>
            </c:ext>
          </c:extLst>
        </c:ser>
        <c:ser>
          <c:idx val="1"/>
          <c:order val="1"/>
          <c:tx>
            <c:strRef>
              <c:f>'DATOS 2020'!$C$34</c:f>
              <c:strCache>
                <c:ptCount val="1"/>
                <c:pt idx="0">
                  <c:v>GASTOS</c:v>
                </c:pt>
              </c:strCache>
            </c:strRef>
          </c:tx>
          <c:invertIfNegative val="0"/>
          <c:cat>
            <c:strRef>
              <c:f>'DATOS 2020'!$A$35:$A$38</c:f>
              <c:strCache>
                <c:ptCount val="4"/>
                <c:pt idx="0">
                  <c:v>ACUM. A MARZO</c:v>
                </c:pt>
                <c:pt idx="1">
                  <c:v>ACUM. A JUNIO</c:v>
                </c:pt>
                <c:pt idx="2">
                  <c:v>ACUM. A SEPTIEMBRE</c:v>
                </c:pt>
                <c:pt idx="3">
                  <c:v>ACUM. A SEPTIEMBRE</c:v>
                </c:pt>
              </c:strCache>
            </c:strRef>
          </c:cat>
          <c:val>
            <c:numRef>
              <c:f>'DATOS 2020'!$C$35:$C$38</c:f>
              <c:numCache>
                <c:formatCode>#,##0</c:formatCode>
                <c:ptCount val="4"/>
                <c:pt idx="0">
                  <c:v>84054231</c:v>
                </c:pt>
                <c:pt idx="1">
                  <c:v>110305521</c:v>
                </c:pt>
                <c:pt idx="2">
                  <c:v>143844811</c:v>
                </c:pt>
                <c:pt idx="3">
                  <c:v>183207081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C-4C07-8588-499C89D70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882704"/>
        <c:axId val="475883096"/>
        <c:axId val="0"/>
      </c:bar3DChart>
      <c:catAx>
        <c:axId val="47588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5883096"/>
        <c:crosses val="autoZero"/>
        <c:auto val="1"/>
        <c:lblAlgn val="ctr"/>
        <c:lblOffset val="100"/>
        <c:noMultiLvlLbl val="0"/>
      </c:catAx>
      <c:valAx>
        <c:axId val="475883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O" sz="1100"/>
                  <a:t>VALORES</a:t>
                </a:r>
              </a:p>
            </c:rich>
          </c:tx>
          <c:layout>
            <c:manualLayout>
              <c:xMode val="edge"/>
              <c:yMode val="edge"/>
              <c:x val="1.5811385494265768E-2"/>
              <c:y val="0.4749113538227076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475882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COMPARATIVO DE INGRESOS A SEPTIEMBRE   DE 2020</a:t>
            </a:r>
            <a:endParaRPr lang="es-CO">
              <a:effectLst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254853532048439E-2"/>
          <c:y val="0.12696675924549661"/>
          <c:w val="0.63976562726096897"/>
          <c:h val="0.837272639353423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929-4580-A175-6675E32A510F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929-4580-A175-6675E32A510F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929-4580-A175-6675E32A510F}"/>
              </c:ext>
            </c:extLst>
          </c:dPt>
          <c:dLbls>
            <c:dLbl>
              <c:idx val="0"/>
              <c:layout>
                <c:manualLayout>
                  <c:x val="-0.10956938023497734"/>
                  <c:y val="-3.97754896022612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29-4580-A175-6675E32A510F}"/>
                </c:ext>
              </c:extLst>
            </c:dLbl>
            <c:dLbl>
              <c:idx val="1"/>
              <c:layout>
                <c:manualLayout>
                  <c:x val="4.1723276547536117E-2"/>
                  <c:y val="-2.40136393207259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29-4580-A175-6675E32A510F}"/>
                </c:ext>
              </c:extLst>
            </c:dLbl>
            <c:dLbl>
              <c:idx val="2"/>
              <c:layout>
                <c:manualLayout>
                  <c:x val="-0.23551884330338721"/>
                  <c:y val="-0.2055765080646970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29-4580-A175-6675E32A510F}"/>
                </c:ext>
              </c:extLst>
            </c:dLbl>
            <c:dLbl>
              <c:idx val="3"/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29-4580-A175-6675E32A510F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29-4580-A175-6675E32A510F}"/>
                </c:ext>
              </c:extLst>
            </c:dLbl>
            <c:dLbl>
              <c:idx val="5"/>
              <c:layout>
                <c:manualLayout>
                  <c:x val="7.0205485762546806E-4"/>
                  <c:y val="-0.172428831011508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29-4580-A175-6675E32A510F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29-4580-A175-6675E32A5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'DATOS 2020'!$A$25:$A$31</c:f>
              <c:strCache>
                <c:ptCount val="7"/>
                <c:pt idx="0">
                  <c:v>COBROS COMPLEMENTARIOS</c:v>
                </c:pt>
                <c:pt idx="1">
                  <c:v>TIENDA ESCOLAR</c:v>
                </c:pt>
                <c:pt idx="2">
                  <c:v>TRANSFERENCIAS NACIONALES</c:v>
                </c:pt>
                <c:pt idx="3">
                  <c:v>TRANSFERENCIAS MUNICIPALES</c:v>
                </c:pt>
                <c:pt idx="4">
                  <c:v>CERTIFICADOS Y COSTANCIAS </c:v>
                </c:pt>
                <c:pt idx="5">
                  <c:v>OTRAS TRANSFERENCIAS DE RECURSOS PUBLICOS </c:v>
                </c:pt>
                <c:pt idx="6">
                  <c:v>RECURSOS DEL BALANCE Y RENDIMIENTOS FINANCIEROS</c:v>
                </c:pt>
              </c:strCache>
            </c:strRef>
          </c:cat>
          <c:val>
            <c:numRef>
              <c:f>'DATOS 2020'!$B$25:$B$31</c:f>
              <c:numCache>
                <c:formatCode>#,##0</c:formatCode>
                <c:ptCount val="7"/>
                <c:pt idx="0">
                  <c:v>15643500</c:v>
                </c:pt>
                <c:pt idx="1">
                  <c:v>2375000</c:v>
                </c:pt>
                <c:pt idx="2">
                  <c:v>186555577</c:v>
                </c:pt>
                <c:pt idx="3">
                  <c:v>49520628</c:v>
                </c:pt>
                <c:pt idx="4">
                  <c:v>3882500</c:v>
                </c:pt>
                <c:pt idx="5">
                  <c:v>12000000</c:v>
                </c:pt>
                <c:pt idx="6">
                  <c:v>55416036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29-4580-A175-6675E32A510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'DATOS 2020'!$A$25:$A$31</c:f>
              <c:strCache>
                <c:ptCount val="7"/>
                <c:pt idx="0">
                  <c:v>COBROS COMPLEMENTARIOS</c:v>
                </c:pt>
                <c:pt idx="1">
                  <c:v>TIENDA ESCOLAR</c:v>
                </c:pt>
                <c:pt idx="2">
                  <c:v>TRANSFERENCIAS NACIONALES</c:v>
                </c:pt>
                <c:pt idx="3">
                  <c:v>TRANSFERENCIAS MUNICIPALES</c:v>
                </c:pt>
                <c:pt idx="4">
                  <c:v>CERTIFICADOS Y COSTANCIAS </c:v>
                </c:pt>
                <c:pt idx="5">
                  <c:v>OTRAS TRANSFERENCIAS DE RECURSOS PUBLICOS </c:v>
                </c:pt>
                <c:pt idx="6">
                  <c:v>RECURSOS DEL BALANCE Y RENDIMIENTOS FINANCIEROS</c:v>
                </c:pt>
              </c:strCache>
            </c:strRef>
          </c:cat>
          <c:val>
            <c:numRef>
              <c:f>'DATOS 2020'!$C$25:$C$31</c:f>
              <c:numCache>
                <c:formatCode>0.00%</c:formatCode>
                <c:ptCount val="7"/>
                <c:pt idx="0">
                  <c:v>4.8075675917312613E-2</c:v>
                </c:pt>
                <c:pt idx="1">
                  <c:v>7.2988608881399599E-3</c:v>
                </c:pt>
                <c:pt idx="2">
                  <c:v>0.57332345449670852</c:v>
                </c:pt>
                <c:pt idx="3">
                  <c:v>0.15218702099592782</c:v>
                </c:pt>
                <c:pt idx="4">
                  <c:v>1.1931716799243534E-2</c:v>
                </c:pt>
                <c:pt idx="5">
                  <c:v>3.6878455013759796E-2</c:v>
                </c:pt>
                <c:pt idx="6">
                  <c:v>0.17030481588890778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29-4580-A175-6675E32A51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339337353823139"/>
          <c:y val="0.32213992752499077"/>
          <c:w val="0.29533727891069633"/>
          <c:h val="0.45032568364851827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pattFill prst="pct10">
      <a:fgClr>
        <a:schemeClr val="accent2">
          <a:lumMod val="40000"/>
          <a:lumOff val="60000"/>
        </a:schemeClr>
      </a:fgClr>
      <a:bgClr>
        <a:schemeClr val="bg1">
          <a:lumMod val="95000"/>
        </a:schemeClr>
      </a:bgClr>
    </a:patt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sx="1000" sy="1000" algn="ctr" rotWithShape="0">
        <a:srgbClr val="000000"/>
      </a:outerShdw>
    </a:effectLst>
    <a:scene3d>
      <a:camera prst="orthographicFront"/>
      <a:lightRig rig="threePt" dir="t"/>
    </a:scene3d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RECAUDO     VS    COMPROMISOS</a:t>
            </a:r>
            <a:endParaRPr lang="es-CO" sz="1600"/>
          </a:p>
          <a:p>
            <a:pPr>
              <a:defRPr sz="1600"/>
            </a:pPr>
            <a:r>
              <a:rPr lang="en-US" sz="1600"/>
              <a:t>A DICIEMBRE DE 2020</a:t>
            </a:r>
            <a:endParaRPr lang="es-CO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2020'!$B$3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'DATOS 2020'!$A$4:$A$5</c:f>
              <c:strCache>
                <c:ptCount val="2"/>
                <c:pt idx="0">
                  <c:v>RECAUDO ACUMULADO A SEPTIEMBRE</c:v>
                </c:pt>
                <c:pt idx="1">
                  <c:v>COMPROMISOS ACUMULADOS A DICIEMBRE</c:v>
                </c:pt>
              </c:strCache>
            </c:strRef>
          </c:cat>
          <c:val>
            <c:numRef>
              <c:f>'DATOS 2020'!$B$4:$B$5</c:f>
              <c:numCache>
                <c:formatCode>_(* #,##0_);_(* \(#,##0\);_(* "-"_);_(@_)</c:formatCode>
                <c:ptCount val="2"/>
                <c:pt idx="0">
                  <c:v>318176611</c:v>
                </c:pt>
                <c:pt idx="1">
                  <c:v>183207081.06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E-40DC-95EC-F4A9E45CC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878000"/>
        <c:axId val="475878392"/>
      </c:barChart>
      <c:catAx>
        <c:axId val="47587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5878392"/>
        <c:crosses val="autoZero"/>
        <c:auto val="1"/>
        <c:lblAlgn val="ctr"/>
        <c:lblOffset val="100"/>
        <c:noMultiLvlLbl val="0"/>
      </c:catAx>
      <c:valAx>
        <c:axId val="475878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Valores</a:t>
                </a:r>
              </a:p>
            </c:rich>
          </c:tx>
          <c:overlay val="0"/>
        </c:title>
        <c:numFmt formatCode="_(* #,##0_);_(* \(#,##0\);_(* &quot;-&quot;_);_(@_)" sourceLinked="1"/>
        <c:majorTickMark val="none"/>
        <c:minorTickMark val="none"/>
        <c:tickLblPos val="nextTo"/>
        <c:crossAx val="4758780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1"/>
            </a:pPr>
            <a:endParaRPr lang="en-US"/>
          </a:p>
        </c:txPr>
      </c:dTable>
    </c:plotArea>
    <c:plotVisOnly val="1"/>
    <c:dispBlanksAs val="gap"/>
    <c:showDLblsOverMax val="0"/>
  </c:chart>
  <c:spPr>
    <a:pattFill prst="pct5">
      <a:fgClr>
        <a:schemeClr val="accent2"/>
      </a:fgClr>
      <a:bgClr>
        <a:schemeClr val="bg1"/>
      </a:bgClr>
    </a:pattFill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PRESUPUESTAL A DICIEMBRE DE 2020</a:t>
            </a:r>
          </a:p>
          <a:p>
            <a:pPr>
              <a:defRPr/>
            </a:pPr>
            <a:r>
              <a:rPr lang="es-CO"/>
              <a:t>PRESUPUESTO VS EJECUCIÓN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'DATOS 2020'!$A$42</c:f>
              <c:strCache>
                <c:ptCount val="1"/>
                <c:pt idx="0">
                  <c:v>INGRESOS </c:v>
                </c:pt>
              </c:strCache>
            </c:strRef>
          </c:tx>
          <c:invertIfNegative val="0"/>
          <c:cat>
            <c:strRef>
              <c:f>'DATOS 2020'!$B$41:$C$41</c:f>
              <c:strCache>
                <c:ptCount val="2"/>
                <c:pt idx="0">
                  <c:v>PRESUPUESTO</c:v>
                </c:pt>
                <c:pt idx="1">
                  <c:v>EJECUCION</c:v>
                </c:pt>
              </c:strCache>
            </c:strRef>
          </c:cat>
          <c:val>
            <c:numRef>
              <c:f>'DATOS 2020'!$B$42:$C$42</c:f>
              <c:numCache>
                <c:formatCode>#,##0</c:formatCode>
                <c:ptCount val="2"/>
                <c:pt idx="0">
                  <c:v>325243222</c:v>
                </c:pt>
                <c:pt idx="1">
                  <c:v>325393241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7-407B-A2EC-25E9C56EA0CE}"/>
            </c:ext>
          </c:extLst>
        </c:ser>
        <c:ser>
          <c:idx val="1"/>
          <c:order val="1"/>
          <c:tx>
            <c:strRef>
              <c:f>'DATOS 2020'!$A$43</c:f>
              <c:strCache>
                <c:ptCount val="1"/>
                <c:pt idx="0">
                  <c:v>GASTOS</c:v>
                </c:pt>
              </c:strCache>
            </c:strRef>
          </c:tx>
          <c:invertIfNegative val="0"/>
          <c:cat>
            <c:strRef>
              <c:f>'DATOS 2020'!$B$41:$C$41</c:f>
              <c:strCache>
                <c:ptCount val="2"/>
                <c:pt idx="0">
                  <c:v>PRESUPUESTO</c:v>
                </c:pt>
                <c:pt idx="1">
                  <c:v>EJECUCION</c:v>
                </c:pt>
              </c:strCache>
            </c:strRef>
          </c:cat>
          <c:val>
            <c:numRef>
              <c:f>'DATOS 2020'!$B$43:$C$43</c:f>
              <c:numCache>
                <c:formatCode>#,##0</c:formatCode>
                <c:ptCount val="2"/>
                <c:pt idx="0">
                  <c:v>26498349</c:v>
                </c:pt>
                <c:pt idx="1">
                  <c:v>4827900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7-407B-A2EC-25E9C56EA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9312872"/>
        <c:axId val="479315224"/>
        <c:axId val="0"/>
      </c:bar3DChart>
      <c:catAx>
        <c:axId val="4793128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9315224"/>
        <c:crosses val="autoZero"/>
        <c:auto val="1"/>
        <c:lblAlgn val="ctr"/>
        <c:lblOffset val="100"/>
        <c:noMultiLvlLbl val="0"/>
      </c:catAx>
      <c:valAx>
        <c:axId val="479315224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crossAx val="4793128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1"/>
            </a:pPr>
            <a:endParaRPr lang="en-US"/>
          </a:p>
        </c:txPr>
      </c:dTable>
    </c:plotArea>
    <c:plotVisOnly val="1"/>
    <c:dispBlanksAs val="gap"/>
    <c:showDLblsOverMax val="0"/>
  </c:chart>
  <c:spPr>
    <a:pattFill prst="ltUpDiag">
      <a:fgClr>
        <a:schemeClr val="bg1">
          <a:lumMod val="95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95249</xdr:rowOff>
    </xdr:from>
    <xdr:to>
      <xdr:col>18</xdr:col>
      <xdr:colOff>485775</xdr:colOff>
      <xdr:row>50</xdr:row>
      <xdr:rowOff>9524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85724</xdr:rowOff>
    </xdr:from>
    <xdr:to>
      <xdr:col>16</xdr:col>
      <xdr:colOff>314325</xdr:colOff>
      <xdr:row>51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38099</xdr:rowOff>
    </xdr:from>
    <xdr:to>
      <xdr:col>16</xdr:col>
      <xdr:colOff>590550</xdr:colOff>
      <xdr:row>48</xdr:row>
      <xdr:rowOff>66675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</xdr:row>
      <xdr:rowOff>28575</xdr:rowOff>
    </xdr:from>
    <xdr:to>
      <xdr:col>16</xdr:col>
      <xdr:colOff>552450</xdr:colOff>
      <xdr:row>48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2</xdr:row>
      <xdr:rowOff>19049</xdr:rowOff>
    </xdr:from>
    <xdr:to>
      <xdr:col>16</xdr:col>
      <xdr:colOff>161925</xdr:colOff>
      <xdr:row>50</xdr:row>
      <xdr:rowOff>123824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selection activeCell="R9" sqref="R9"/>
    </sheetView>
  </sheetViews>
  <sheetFormatPr baseColWidth="10" defaultRowHeight="10.5" x14ac:dyDescent="0.15"/>
  <cols>
    <col min="1" max="1" width="15.83203125" customWidth="1"/>
    <col min="2" max="2" width="8.83203125" customWidth="1"/>
    <col min="3" max="3" width="63.83203125" customWidth="1"/>
    <col min="4" max="4" width="15.83203125" customWidth="1"/>
    <col min="5" max="9" width="11.83203125" customWidth="1"/>
    <col min="10" max="10" width="13.83203125" customWidth="1"/>
    <col min="11" max="22" width="11.83203125" customWidth="1"/>
  </cols>
  <sheetData>
    <row r="1" spans="1:27" x14ac:dyDescent="0.1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7" x14ac:dyDescent="0.1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7" x14ac:dyDescent="0.15">
      <c r="A3" s="50">
        <v>809001503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7" x14ac:dyDescent="0.15">
      <c r="A4" s="50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7" x14ac:dyDescent="0.15">
      <c r="A5" s="50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7" spans="1:27" ht="18" customHeight="1" x14ac:dyDescent="0.15">
      <c r="A7" s="48" t="s">
        <v>4</v>
      </c>
      <c r="B7" s="48" t="s">
        <v>5</v>
      </c>
      <c r="C7" s="48" t="s">
        <v>6</v>
      </c>
      <c r="D7" s="48" t="s">
        <v>7</v>
      </c>
      <c r="E7" s="48" t="s">
        <v>8</v>
      </c>
      <c r="F7" s="49"/>
      <c r="G7" s="49"/>
      <c r="H7" s="49"/>
      <c r="I7" s="48" t="s">
        <v>9</v>
      </c>
      <c r="J7" s="49"/>
      <c r="K7" s="48" t="s">
        <v>10</v>
      </c>
      <c r="L7" s="48" t="s">
        <v>11</v>
      </c>
      <c r="M7" s="49"/>
      <c r="N7" s="49"/>
      <c r="O7" s="49"/>
      <c r="P7" s="48" t="s">
        <v>12</v>
      </c>
      <c r="Q7" s="48"/>
      <c r="R7" s="48"/>
      <c r="S7" s="48"/>
      <c r="T7" s="48" t="s">
        <v>13</v>
      </c>
      <c r="U7" s="48"/>
      <c r="V7" s="48"/>
      <c r="W7" s="48"/>
      <c r="X7" s="48" t="s">
        <v>14</v>
      </c>
      <c r="Y7" s="48"/>
      <c r="Z7" s="48"/>
      <c r="AA7" s="48"/>
    </row>
    <row r="8" spans="1:27" x14ac:dyDescent="0.15">
      <c r="A8" s="49"/>
      <c r="B8" s="49"/>
      <c r="C8" s="49"/>
      <c r="D8" s="49"/>
      <c r="E8" s="1" t="s">
        <v>15</v>
      </c>
      <c r="F8" s="1" t="s">
        <v>16</v>
      </c>
      <c r="G8" s="1" t="s">
        <v>17</v>
      </c>
      <c r="H8" s="1" t="s">
        <v>18</v>
      </c>
      <c r="I8" s="1" t="s">
        <v>19</v>
      </c>
      <c r="J8" s="1" t="s">
        <v>20</v>
      </c>
      <c r="K8" s="49"/>
      <c r="L8" s="1" t="s">
        <v>21</v>
      </c>
      <c r="M8" s="1" t="s">
        <v>22</v>
      </c>
      <c r="N8" s="1" t="s">
        <v>23</v>
      </c>
      <c r="O8" s="1" t="s">
        <v>24</v>
      </c>
      <c r="P8" s="1" t="s">
        <v>21</v>
      </c>
      <c r="Q8" s="1" t="s">
        <v>22</v>
      </c>
      <c r="R8" s="1" t="s">
        <v>23</v>
      </c>
      <c r="S8" s="1" t="s">
        <v>24</v>
      </c>
      <c r="T8" s="1" t="s">
        <v>21</v>
      </c>
      <c r="U8" s="1" t="s">
        <v>22</v>
      </c>
      <c r="V8" s="1" t="s">
        <v>23</v>
      </c>
      <c r="W8" s="1" t="s">
        <v>24</v>
      </c>
      <c r="X8" s="1" t="s">
        <v>21</v>
      </c>
      <c r="Y8" s="1" t="s">
        <v>22</v>
      </c>
      <c r="Z8" s="1" t="s">
        <v>23</v>
      </c>
      <c r="AA8" s="1" t="s">
        <v>24</v>
      </c>
    </row>
    <row r="9" spans="1:27" x14ac:dyDescent="0.15">
      <c r="A9" s="2" t="s">
        <v>25</v>
      </c>
      <c r="B9" s="2" t="s">
        <v>26</v>
      </c>
      <c r="C9" s="2" t="s">
        <v>27</v>
      </c>
      <c r="D9" s="3">
        <v>215002000</v>
      </c>
      <c r="E9" s="3">
        <v>131937366</v>
      </c>
      <c r="F9" s="3">
        <v>21696144</v>
      </c>
      <c r="G9" s="3">
        <v>0</v>
      </c>
      <c r="H9" s="3">
        <v>0</v>
      </c>
      <c r="I9" s="3">
        <v>18500000</v>
      </c>
      <c r="J9" s="3">
        <v>18500000</v>
      </c>
      <c r="K9" s="3">
        <v>325243222</v>
      </c>
      <c r="L9" s="3">
        <v>0</v>
      </c>
      <c r="M9" s="3">
        <v>183207081.06</v>
      </c>
      <c r="N9" s="3">
        <v>183207081.06</v>
      </c>
      <c r="O9" s="3">
        <v>142036140.94</v>
      </c>
      <c r="P9" s="3">
        <v>0</v>
      </c>
      <c r="Q9" s="3">
        <v>183207081.06</v>
      </c>
      <c r="R9" s="3">
        <v>183207081.06</v>
      </c>
      <c r="S9" s="3">
        <v>0</v>
      </c>
      <c r="T9" s="3">
        <v>0</v>
      </c>
      <c r="U9" s="3">
        <v>183207081.06</v>
      </c>
      <c r="V9" s="3">
        <v>183207081.06</v>
      </c>
      <c r="W9" s="3">
        <v>0</v>
      </c>
      <c r="X9" s="3">
        <v>0</v>
      </c>
      <c r="Y9" s="3">
        <v>183207081.06</v>
      </c>
      <c r="Z9" s="3">
        <v>183207081.06</v>
      </c>
      <c r="AA9" s="3">
        <v>0</v>
      </c>
    </row>
    <row r="10" spans="1:27" x14ac:dyDescent="0.15">
      <c r="A10" s="2" t="s">
        <v>28</v>
      </c>
      <c r="B10" s="2" t="s">
        <v>26</v>
      </c>
      <c r="C10" s="2" t="s">
        <v>29</v>
      </c>
      <c r="D10" s="3">
        <v>215002000</v>
      </c>
      <c r="E10" s="3">
        <v>131937366</v>
      </c>
      <c r="F10" s="3">
        <v>21696144</v>
      </c>
      <c r="G10" s="3">
        <v>0</v>
      </c>
      <c r="H10" s="3">
        <v>0</v>
      </c>
      <c r="I10" s="3">
        <v>18500000</v>
      </c>
      <c r="J10" s="3">
        <v>18500000</v>
      </c>
      <c r="K10" s="3">
        <v>325243222</v>
      </c>
      <c r="L10" s="3">
        <v>0</v>
      </c>
      <c r="M10" s="3">
        <v>183207081.06</v>
      </c>
      <c r="N10" s="3">
        <v>183207081.06</v>
      </c>
      <c r="O10" s="3">
        <v>142036140.94</v>
      </c>
      <c r="P10" s="3">
        <v>0</v>
      </c>
      <c r="Q10" s="3">
        <v>183207081.06</v>
      </c>
      <c r="R10" s="3">
        <v>183207081.06</v>
      </c>
      <c r="S10" s="3">
        <v>0</v>
      </c>
      <c r="T10" s="3">
        <v>0</v>
      </c>
      <c r="U10" s="3">
        <v>183207081.06</v>
      </c>
      <c r="V10" s="3">
        <v>183207081.06</v>
      </c>
      <c r="W10" s="3">
        <v>0</v>
      </c>
      <c r="X10" s="3">
        <v>0</v>
      </c>
      <c r="Y10" s="3">
        <v>183207081.06</v>
      </c>
      <c r="Z10" s="3">
        <v>183207081.06</v>
      </c>
      <c r="AA10" s="3">
        <v>0</v>
      </c>
    </row>
    <row r="11" spans="1:27" x14ac:dyDescent="0.15">
      <c r="A11" s="2" t="s">
        <v>30</v>
      </c>
      <c r="B11" s="2" t="s">
        <v>26</v>
      </c>
      <c r="C11" s="2" t="s">
        <v>31</v>
      </c>
      <c r="D11" s="3">
        <v>37901000</v>
      </c>
      <c r="E11" s="3">
        <v>29799000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67700000</v>
      </c>
      <c r="L11" s="3">
        <v>0</v>
      </c>
      <c r="M11" s="3">
        <v>50760000</v>
      </c>
      <c r="N11" s="3">
        <v>50760000</v>
      </c>
      <c r="O11" s="3">
        <v>16940000</v>
      </c>
      <c r="P11" s="3">
        <v>0</v>
      </c>
      <c r="Q11" s="3">
        <v>50760000</v>
      </c>
      <c r="R11" s="3">
        <v>50760000</v>
      </c>
      <c r="S11" s="3">
        <v>0</v>
      </c>
      <c r="T11" s="3">
        <v>0</v>
      </c>
      <c r="U11" s="3">
        <v>50760000</v>
      </c>
      <c r="V11" s="3">
        <v>50760000</v>
      </c>
      <c r="W11" s="3">
        <v>0</v>
      </c>
      <c r="X11" s="3">
        <v>0</v>
      </c>
      <c r="Y11" s="3">
        <v>50760000</v>
      </c>
      <c r="Z11" s="3">
        <v>50760000</v>
      </c>
      <c r="AA11" s="3">
        <v>0</v>
      </c>
    </row>
    <row r="12" spans="1:27" x14ac:dyDescent="0.15">
      <c r="A12" s="2" t="s">
        <v>32</v>
      </c>
      <c r="B12" s="2" t="s">
        <v>26</v>
      </c>
      <c r="C12" s="2" t="s">
        <v>33</v>
      </c>
      <c r="D12" s="3">
        <v>10001000</v>
      </c>
      <c r="E12" s="3">
        <v>8400000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18401000</v>
      </c>
      <c r="L12" s="3">
        <v>0</v>
      </c>
      <c r="M12" s="3">
        <v>13660000</v>
      </c>
      <c r="N12" s="3">
        <v>13660000</v>
      </c>
      <c r="O12" s="3">
        <v>4741000</v>
      </c>
      <c r="P12" s="3">
        <v>0</v>
      </c>
      <c r="Q12" s="3">
        <v>13660000</v>
      </c>
      <c r="R12" s="3">
        <v>13660000</v>
      </c>
      <c r="S12" s="3">
        <v>0</v>
      </c>
      <c r="T12" s="3">
        <v>0</v>
      </c>
      <c r="U12" s="3">
        <v>13660000</v>
      </c>
      <c r="V12" s="3">
        <v>13660000</v>
      </c>
      <c r="W12" s="3">
        <v>0</v>
      </c>
      <c r="X12" s="3">
        <v>0</v>
      </c>
      <c r="Y12" s="3">
        <v>13660000</v>
      </c>
      <c r="Z12" s="3">
        <v>13660000</v>
      </c>
      <c r="AA12" s="3">
        <v>0</v>
      </c>
    </row>
    <row r="13" spans="1:27" x14ac:dyDescent="0.15">
      <c r="A13" s="2" t="s">
        <v>34</v>
      </c>
      <c r="B13" s="2" t="s">
        <v>124</v>
      </c>
      <c r="C13" s="2" t="s">
        <v>35</v>
      </c>
      <c r="D13" s="3">
        <v>10000000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10000000</v>
      </c>
      <c r="L13" s="3">
        <v>0</v>
      </c>
      <c r="M13" s="3">
        <v>5760000</v>
      </c>
      <c r="N13" s="3">
        <v>5760000</v>
      </c>
      <c r="O13" s="3">
        <v>4240000</v>
      </c>
      <c r="P13" s="3">
        <v>0</v>
      </c>
      <c r="Q13" s="3">
        <v>5760000</v>
      </c>
      <c r="R13" s="3">
        <v>5760000</v>
      </c>
      <c r="S13" s="3">
        <v>0</v>
      </c>
      <c r="T13" s="3">
        <v>0</v>
      </c>
      <c r="U13" s="3">
        <v>5760000</v>
      </c>
      <c r="V13" s="3">
        <v>5760000</v>
      </c>
      <c r="W13" s="3">
        <v>0</v>
      </c>
      <c r="X13" s="3">
        <v>0</v>
      </c>
      <c r="Y13" s="3">
        <v>5760000</v>
      </c>
      <c r="Z13" s="3">
        <v>5760000</v>
      </c>
      <c r="AA13" s="3">
        <v>0</v>
      </c>
    </row>
    <row r="14" spans="1:27" x14ac:dyDescent="0.15">
      <c r="A14" s="2" t="s">
        <v>36</v>
      </c>
      <c r="B14" s="2" t="s">
        <v>125</v>
      </c>
      <c r="C14" s="2" t="s">
        <v>37</v>
      </c>
      <c r="D14" s="3">
        <v>1000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1000</v>
      </c>
      <c r="L14" s="3">
        <v>0</v>
      </c>
      <c r="M14" s="3">
        <v>0</v>
      </c>
      <c r="N14" s="3">
        <v>0</v>
      </c>
      <c r="O14" s="3">
        <v>1000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 x14ac:dyDescent="0.15">
      <c r="A15" s="2" t="s">
        <v>38</v>
      </c>
      <c r="B15" s="2" t="s">
        <v>126</v>
      </c>
      <c r="C15" s="2" t="s">
        <v>39</v>
      </c>
      <c r="D15" s="3">
        <v>0</v>
      </c>
      <c r="E15" s="3">
        <v>8400000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8400000</v>
      </c>
      <c r="L15" s="3">
        <v>0</v>
      </c>
      <c r="M15" s="3">
        <v>7900000</v>
      </c>
      <c r="N15" s="3">
        <v>7900000</v>
      </c>
      <c r="O15" s="3">
        <v>500000</v>
      </c>
      <c r="P15" s="3">
        <v>0</v>
      </c>
      <c r="Q15" s="3">
        <v>7900000</v>
      </c>
      <c r="R15" s="3">
        <v>7900000</v>
      </c>
      <c r="S15" s="3">
        <v>0</v>
      </c>
      <c r="T15" s="3">
        <v>0</v>
      </c>
      <c r="U15" s="3">
        <v>7900000</v>
      </c>
      <c r="V15" s="3">
        <v>7900000</v>
      </c>
      <c r="W15" s="3">
        <v>0</v>
      </c>
      <c r="X15" s="3">
        <v>0</v>
      </c>
      <c r="Y15" s="3">
        <v>7900000</v>
      </c>
      <c r="Z15" s="3">
        <v>7900000</v>
      </c>
      <c r="AA15" s="3">
        <v>0</v>
      </c>
    </row>
    <row r="16" spans="1:27" x14ac:dyDescent="0.15">
      <c r="A16" s="2" t="s">
        <v>40</v>
      </c>
      <c r="B16" s="2" t="s">
        <v>26</v>
      </c>
      <c r="C16" s="2" t="s">
        <v>41</v>
      </c>
      <c r="D16" s="3">
        <v>27900000</v>
      </c>
      <c r="E16" s="3">
        <v>21399000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49299000</v>
      </c>
      <c r="L16" s="3">
        <v>0</v>
      </c>
      <c r="M16" s="3">
        <v>37100000</v>
      </c>
      <c r="N16" s="3">
        <v>37100000</v>
      </c>
      <c r="O16" s="3">
        <v>12199000</v>
      </c>
      <c r="P16" s="3">
        <v>0</v>
      </c>
      <c r="Q16" s="3">
        <v>37100000</v>
      </c>
      <c r="R16" s="3">
        <v>37100000</v>
      </c>
      <c r="S16" s="3">
        <v>0</v>
      </c>
      <c r="T16" s="3">
        <v>0</v>
      </c>
      <c r="U16" s="3">
        <v>37100000</v>
      </c>
      <c r="V16" s="3">
        <v>37100000</v>
      </c>
      <c r="W16" s="3">
        <v>0</v>
      </c>
      <c r="X16" s="3">
        <v>0</v>
      </c>
      <c r="Y16" s="3">
        <v>37100000</v>
      </c>
      <c r="Z16" s="3">
        <v>37100000</v>
      </c>
      <c r="AA16" s="3">
        <v>0</v>
      </c>
    </row>
    <row r="17" spans="1:27" x14ac:dyDescent="0.15">
      <c r="A17" s="2" t="s">
        <v>42</v>
      </c>
      <c r="B17" s="2" t="s">
        <v>124</v>
      </c>
      <c r="C17" s="2" t="s">
        <v>43</v>
      </c>
      <c r="D17" s="3">
        <v>27900000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27900000</v>
      </c>
      <c r="L17" s="3">
        <v>0</v>
      </c>
      <c r="M17" s="3">
        <v>21700000</v>
      </c>
      <c r="N17" s="3">
        <v>21700000</v>
      </c>
      <c r="O17" s="3">
        <v>6200000</v>
      </c>
      <c r="P17" s="3">
        <v>0</v>
      </c>
      <c r="Q17" s="3">
        <v>21700000</v>
      </c>
      <c r="R17" s="3">
        <v>21700000</v>
      </c>
      <c r="S17" s="3">
        <v>0</v>
      </c>
      <c r="T17" s="3">
        <v>0</v>
      </c>
      <c r="U17" s="3">
        <v>21700000</v>
      </c>
      <c r="V17" s="3">
        <v>21700000</v>
      </c>
      <c r="W17" s="3">
        <v>0</v>
      </c>
      <c r="X17" s="3">
        <v>0</v>
      </c>
      <c r="Y17" s="3">
        <v>21700000</v>
      </c>
      <c r="Z17" s="3">
        <v>21700000</v>
      </c>
      <c r="AA17" s="3">
        <v>0</v>
      </c>
    </row>
    <row r="18" spans="1:27" x14ac:dyDescent="0.15">
      <c r="A18" s="2" t="s">
        <v>44</v>
      </c>
      <c r="B18" s="2" t="s">
        <v>126</v>
      </c>
      <c r="C18" s="2" t="s">
        <v>45</v>
      </c>
      <c r="D18" s="3">
        <v>0</v>
      </c>
      <c r="E18" s="3">
        <v>12400000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12400000</v>
      </c>
      <c r="L18" s="3">
        <v>0</v>
      </c>
      <c r="M18" s="3">
        <v>12400000</v>
      </c>
      <c r="N18" s="3">
        <v>12400000</v>
      </c>
      <c r="O18" s="3">
        <v>0</v>
      </c>
      <c r="P18" s="3">
        <v>0</v>
      </c>
      <c r="Q18" s="3">
        <v>12400000</v>
      </c>
      <c r="R18" s="3">
        <v>12400000</v>
      </c>
      <c r="S18" s="3">
        <v>0</v>
      </c>
      <c r="T18" s="3">
        <v>0</v>
      </c>
      <c r="U18" s="3">
        <v>12400000</v>
      </c>
      <c r="V18" s="3">
        <v>12400000</v>
      </c>
      <c r="W18" s="3">
        <v>0</v>
      </c>
      <c r="X18" s="3">
        <v>0</v>
      </c>
      <c r="Y18" s="3">
        <v>12400000</v>
      </c>
      <c r="Z18" s="3">
        <v>12400000</v>
      </c>
      <c r="AA18" s="3">
        <v>0</v>
      </c>
    </row>
    <row r="19" spans="1:27" x14ac:dyDescent="0.15">
      <c r="A19" s="2" t="s">
        <v>46</v>
      </c>
      <c r="B19" s="2" t="s">
        <v>125</v>
      </c>
      <c r="C19" s="2" t="s">
        <v>47</v>
      </c>
      <c r="D19" s="3">
        <v>0</v>
      </c>
      <c r="E19" s="3">
        <v>8999000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8999000</v>
      </c>
      <c r="L19" s="3">
        <v>0</v>
      </c>
      <c r="M19" s="3">
        <v>3000000</v>
      </c>
      <c r="N19" s="3">
        <v>3000000</v>
      </c>
      <c r="O19" s="3">
        <v>5999000</v>
      </c>
      <c r="P19" s="3">
        <v>0</v>
      </c>
      <c r="Q19" s="3">
        <v>3000000</v>
      </c>
      <c r="R19" s="3">
        <v>3000000</v>
      </c>
      <c r="S19" s="3">
        <v>0</v>
      </c>
      <c r="T19" s="3">
        <v>0</v>
      </c>
      <c r="U19" s="3">
        <v>3000000</v>
      </c>
      <c r="V19" s="3">
        <v>3000000</v>
      </c>
      <c r="W19" s="3">
        <v>0</v>
      </c>
      <c r="X19" s="3">
        <v>0</v>
      </c>
      <c r="Y19" s="3">
        <v>3000000</v>
      </c>
      <c r="Z19" s="3">
        <v>3000000</v>
      </c>
      <c r="AA19" s="3">
        <v>0</v>
      </c>
    </row>
    <row r="20" spans="1:27" x14ac:dyDescent="0.15">
      <c r="A20" s="2" t="s">
        <v>48</v>
      </c>
      <c r="B20" s="2" t="s">
        <v>26</v>
      </c>
      <c r="C20" s="2" t="s">
        <v>49</v>
      </c>
      <c r="D20" s="3">
        <v>177101000</v>
      </c>
      <c r="E20" s="3">
        <v>102138366</v>
      </c>
      <c r="F20" s="3">
        <v>21696144</v>
      </c>
      <c r="G20" s="3">
        <v>0</v>
      </c>
      <c r="H20" s="3">
        <v>0</v>
      </c>
      <c r="I20" s="3">
        <v>18500000</v>
      </c>
      <c r="J20" s="3">
        <v>18500000</v>
      </c>
      <c r="K20" s="3">
        <v>257543222</v>
      </c>
      <c r="L20" s="3">
        <v>0</v>
      </c>
      <c r="M20" s="3">
        <v>132447081.06</v>
      </c>
      <c r="N20" s="3">
        <v>132447081.06</v>
      </c>
      <c r="O20" s="3">
        <v>125096140.94</v>
      </c>
      <c r="P20" s="3">
        <v>0</v>
      </c>
      <c r="Q20" s="3">
        <v>132447081.06</v>
      </c>
      <c r="R20" s="3">
        <v>132447081.06</v>
      </c>
      <c r="S20" s="3">
        <v>0</v>
      </c>
      <c r="T20" s="3">
        <v>0</v>
      </c>
      <c r="U20" s="3">
        <v>132447081.06</v>
      </c>
      <c r="V20" s="3">
        <v>132447081.06</v>
      </c>
      <c r="W20" s="3">
        <v>0</v>
      </c>
      <c r="X20" s="3">
        <v>0</v>
      </c>
      <c r="Y20" s="3">
        <v>132447081.06</v>
      </c>
      <c r="Z20" s="3">
        <v>132447081.06</v>
      </c>
      <c r="AA20" s="3">
        <v>0</v>
      </c>
    </row>
    <row r="21" spans="1:27" x14ac:dyDescent="0.15">
      <c r="A21" s="2" t="s">
        <v>50</v>
      </c>
      <c r="B21" s="2" t="s">
        <v>26</v>
      </c>
      <c r="C21" s="2" t="s">
        <v>51</v>
      </c>
      <c r="D21" s="3">
        <v>73979083</v>
      </c>
      <c r="E21" s="3">
        <v>62486203</v>
      </c>
      <c r="F21" s="3">
        <v>3909830</v>
      </c>
      <c r="G21" s="3">
        <v>0</v>
      </c>
      <c r="H21" s="3">
        <v>0</v>
      </c>
      <c r="I21" s="3">
        <v>7500000</v>
      </c>
      <c r="J21" s="3">
        <v>5070000</v>
      </c>
      <c r="K21" s="3">
        <v>134985456</v>
      </c>
      <c r="L21" s="3">
        <v>0</v>
      </c>
      <c r="M21" s="3">
        <v>57747340</v>
      </c>
      <c r="N21" s="3">
        <v>57747340</v>
      </c>
      <c r="O21" s="3">
        <v>77238116</v>
      </c>
      <c r="P21" s="3">
        <v>0</v>
      </c>
      <c r="Q21" s="3">
        <v>57747340</v>
      </c>
      <c r="R21" s="3">
        <v>57747340</v>
      </c>
      <c r="S21" s="3">
        <v>0</v>
      </c>
      <c r="T21" s="3">
        <v>0</v>
      </c>
      <c r="U21" s="3">
        <v>57747340</v>
      </c>
      <c r="V21" s="3">
        <v>57747340</v>
      </c>
      <c r="W21" s="3">
        <v>0</v>
      </c>
      <c r="X21" s="3">
        <v>0</v>
      </c>
      <c r="Y21" s="3">
        <v>57747340</v>
      </c>
      <c r="Z21" s="3">
        <v>57747340</v>
      </c>
      <c r="AA21" s="3">
        <v>0</v>
      </c>
    </row>
    <row r="22" spans="1:27" x14ac:dyDescent="0.15">
      <c r="A22" s="2" t="s">
        <v>52</v>
      </c>
      <c r="B22" s="2" t="s">
        <v>26</v>
      </c>
      <c r="C22" s="2" t="s">
        <v>53</v>
      </c>
      <c r="D22" s="3">
        <v>13000000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13000000</v>
      </c>
      <c r="L22" s="3">
        <v>0</v>
      </c>
      <c r="M22" s="3">
        <v>12803200</v>
      </c>
      <c r="N22" s="3">
        <v>12803200</v>
      </c>
      <c r="O22" s="3">
        <v>196800</v>
      </c>
      <c r="P22" s="3">
        <v>0</v>
      </c>
      <c r="Q22" s="3">
        <v>12803200</v>
      </c>
      <c r="R22" s="3">
        <v>12803200</v>
      </c>
      <c r="S22" s="3">
        <v>0</v>
      </c>
      <c r="T22" s="3">
        <v>0</v>
      </c>
      <c r="U22" s="3">
        <v>12803200</v>
      </c>
      <c r="V22" s="3">
        <v>12803200</v>
      </c>
      <c r="W22" s="3">
        <v>0</v>
      </c>
      <c r="X22" s="3">
        <v>0</v>
      </c>
      <c r="Y22" s="3">
        <v>12803200</v>
      </c>
      <c r="Z22" s="3">
        <v>12803200</v>
      </c>
      <c r="AA22" s="3">
        <v>0</v>
      </c>
    </row>
    <row r="23" spans="1:27" x14ac:dyDescent="0.15">
      <c r="A23" s="2" t="s">
        <v>54</v>
      </c>
      <c r="B23" s="2" t="s">
        <v>124</v>
      </c>
      <c r="C23" s="2" t="s">
        <v>55</v>
      </c>
      <c r="D23" s="3">
        <v>10000000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10000000</v>
      </c>
      <c r="L23" s="3">
        <v>0</v>
      </c>
      <c r="M23" s="3">
        <v>10000000</v>
      </c>
      <c r="N23" s="3">
        <v>10000000</v>
      </c>
      <c r="O23" s="3">
        <v>0</v>
      </c>
      <c r="P23" s="3">
        <v>0</v>
      </c>
      <c r="Q23" s="3">
        <v>10000000</v>
      </c>
      <c r="R23" s="3">
        <v>10000000</v>
      </c>
      <c r="S23" s="3">
        <v>0</v>
      </c>
      <c r="T23" s="3">
        <v>0</v>
      </c>
      <c r="U23" s="3">
        <v>10000000</v>
      </c>
      <c r="V23" s="3">
        <v>10000000</v>
      </c>
      <c r="W23" s="3">
        <v>0</v>
      </c>
      <c r="X23" s="3">
        <v>0</v>
      </c>
      <c r="Y23" s="3">
        <v>10000000</v>
      </c>
      <c r="Z23" s="3">
        <v>10000000</v>
      </c>
      <c r="AA23" s="3">
        <v>0</v>
      </c>
    </row>
    <row r="24" spans="1:27" x14ac:dyDescent="0.15">
      <c r="A24" s="2" t="s">
        <v>56</v>
      </c>
      <c r="B24" s="2" t="s">
        <v>127</v>
      </c>
      <c r="C24" s="2" t="s">
        <v>57</v>
      </c>
      <c r="D24" s="3">
        <v>3000000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3000000</v>
      </c>
      <c r="L24" s="3">
        <v>0</v>
      </c>
      <c r="M24" s="3">
        <v>2803200</v>
      </c>
      <c r="N24" s="3">
        <v>2803200</v>
      </c>
      <c r="O24" s="3">
        <v>196800</v>
      </c>
      <c r="P24" s="3">
        <v>0</v>
      </c>
      <c r="Q24" s="3">
        <v>2803200</v>
      </c>
      <c r="R24" s="3">
        <v>2803200</v>
      </c>
      <c r="S24" s="3">
        <v>0</v>
      </c>
      <c r="T24" s="3">
        <v>0</v>
      </c>
      <c r="U24" s="3">
        <v>2803200</v>
      </c>
      <c r="V24" s="3">
        <v>2803200</v>
      </c>
      <c r="W24" s="3">
        <v>0</v>
      </c>
      <c r="X24" s="3">
        <v>0</v>
      </c>
      <c r="Y24" s="3">
        <v>2803200</v>
      </c>
      <c r="Z24" s="3">
        <v>2803200</v>
      </c>
      <c r="AA24" s="3">
        <v>0</v>
      </c>
    </row>
    <row r="25" spans="1:27" x14ac:dyDescent="0.15">
      <c r="A25" s="2" t="s">
        <v>58</v>
      </c>
      <c r="B25" s="2" t="s">
        <v>26</v>
      </c>
      <c r="C25" s="2" t="s">
        <v>59</v>
      </c>
      <c r="D25" s="3">
        <v>35979083</v>
      </c>
      <c r="E25" s="3">
        <v>41880747</v>
      </c>
      <c r="F25" s="3">
        <v>3909830</v>
      </c>
      <c r="G25" s="3">
        <v>0</v>
      </c>
      <c r="H25" s="3">
        <v>0</v>
      </c>
      <c r="I25" s="3">
        <v>0</v>
      </c>
      <c r="J25" s="3">
        <v>5070000</v>
      </c>
      <c r="K25" s="3">
        <v>68880000</v>
      </c>
      <c r="L25" s="3">
        <v>0</v>
      </c>
      <c r="M25" s="3">
        <v>21690700</v>
      </c>
      <c r="N25" s="3">
        <v>21690700</v>
      </c>
      <c r="O25" s="3">
        <v>47189300</v>
      </c>
      <c r="P25" s="3">
        <v>0</v>
      </c>
      <c r="Q25" s="3">
        <v>21690700</v>
      </c>
      <c r="R25" s="3">
        <v>21690700</v>
      </c>
      <c r="S25" s="3">
        <v>0</v>
      </c>
      <c r="T25" s="3">
        <v>0</v>
      </c>
      <c r="U25" s="3">
        <v>21690700</v>
      </c>
      <c r="V25" s="3">
        <v>21690700</v>
      </c>
      <c r="W25" s="3">
        <v>0</v>
      </c>
      <c r="X25" s="3">
        <v>0</v>
      </c>
      <c r="Y25" s="3">
        <v>21690700</v>
      </c>
      <c r="Z25" s="3">
        <v>21690700</v>
      </c>
      <c r="AA25" s="3">
        <v>0</v>
      </c>
    </row>
    <row r="26" spans="1:27" x14ac:dyDescent="0.15">
      <c r="A26" s="2" t="s">
        <v>60</v>
      </c>
      <c r="B26" s="2" t="s">
        <v>124</v>
      </c>
      <c r="C26" s="2" t="s">
        <v>61</v>
      </c>
      <c r="D26" s="3">
        <v>21100000</v>
      </c>
      <c r="E26" s="3">
        <v>24000000</v>
      </c>
      <c r="F26" s="3">
        <v>0</v>
      </c>
      <c r="G26" s="3">
        <v>0</v>
      </c>
      <c r="H26" s="3">
        <v>0</v>
      </c>
      <c r="I26" s="3">
        <v>0</v>
      </c>
      <c r="J26" s="3">
        <v>5070000</v>
      </c>
      <c r="K26" s="3">
        <v>40030000</v>
      </c>
      <c r="L26" s="3">
        <v>0</v>
      </c>
      <c r="M26" s="3">
        <v>4140700</v>
      </c>
      <c r="N26" s="3">
        <v>4140700</v>
      </c>
      <c r="O26" s="3">
        <v>35889300</v>
      </c>
      <c r="P26" s="3">
        <v>0</v>
      </c>
      <c r="Q26" s="3">
        <v>4140700</v>
      </c>
      <c r="R26" s="3">
        <v>4140700</v>
      </c>
      <c r="S26" s="3">
        <v>0</v>
      </c>
      <c r="T26" s="3">
        <v>0</v>
      </c>
      <c r="U26" s="3">
        <v>4140700</v>
      </c>
      <c r="V26" s="3">
        <v>4140700</v>
      </c>
      <c r="W26" s="3">
        <v>0</v>
      </c>
      <c r="X26" s="3">
        <v>0</v>
      </c>
      <c r="Y26" s="3">
        <v>4140700</v>
      </c>
      <c r="Z26" s="3">
        <v>4140700</v>
      </c>
      <c r="AA26" s="3">
        <v>0</v>
      </c>
    </row>
    <row r="27" spans="1:27" x14ac:dyDescent="0.15">
      <c r="A27" s="2" t="s">
        <v>62</v>
      </c>
      <c r="B27" s="2" t="s">
        <v>127</v>
      </c>
      <c r="C27" s="2" t="s">
        <v>63</v>
      </c>
      <c r="D27" s="3">
        <v>11300000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11300000</v>
      </c>
      <c r="L27" s="3">
        <v>0</v>
      </c>
      <c r="M27" s="3">
        <v>0</v>
      </c>
      <c r="N27" s="3">
        <v>0</v>
      </c>
      <c r="O27" s="3">
        <v>11300000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</row>
    <row r="28" spans="1:27" x14ac:dyDescent="0.15">
      <c r="A28" s="2" t="s">
        <v>64</v>
      </c>
      <c r="B28" s="2" t="s">
        <v>128</v>
      </c>
      <c r="C28" s="2" t="s">
        <v>65</v>
      </c>
      <c r="D28" s="3">
        <v>3579083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3579083</v>
      </c>
      <c r="L28" s="3">
        <v>0</v>
      </c>
      <c r="M28" s="3">
        <v>3579083</v>
      </c>
      <c r="N28" s="3">
        <v>3579083</v>
      </c>
      <c r="O28" s="3">
        <v>0</v>
      </c>
      <c r="P28" s="3">
        <v>0</v>
      </c>
      <c r="Q28" s="3">
        <v>3579083</v>
      </c>
      <c r="R28" s="3">
        <v>3579083</v>
      </c>
      <c r="S28" s="3">
        <v>0</v>
      </c>
      <c r="T28" s="3">
        <v>0</v>
      </c>
      <c r="U28" s="3">
        <v>3579083</v>
      </c>
      <c r="V28" s="3">
        <v>3579083</v>
      </c>
      <c r="W28" s="3">
        <v>0</v>
      </c>
      <c r="X28" s="3">
        <v>0</v>
      </c>
      <c r="Y28" s="3">
        <v>3579083</v>
      </c>
      <c r="Z28" s="3">
        <v>3579083</v>
      </c>
      <c r="AA28" s="3">
        <v>0</v>
      </c>
    </row>
    <row r="29" spans="1:27" x14ac:dyDescent="0.15">
      <c r="A29" s="2" t="s">
        <v>66</v>
      </c>
      <c r="B29" s="2" t="s">
        <v>26</v>
      </c>
      <c r="C29" s="2" t="s">
        <v>67</v>
      </c>
      <c r="D29" s="3">
        <v>0</v>
      </c>
      <c r="E29" s="3">
        <v>17880747</v>
      </c>
      <c r="F29" s="3">
        <v>3909830</v>
      </c>
      <c r="G29" s="3">
        <v>0</v>
      </c>
      <c r="H29" s="3">
        <v>0</v>
      </c>
      <c r="I29" s="3">
        <v>0</v>
      </c>
      <c r="J29" s="3">
        <v>0</v>
      </c>
      <c r="K29" s="3">
        <v>13970917</v>
      </c>
      <c r="L29" s="3">
        <v>0</v>
      </c>
      <c r="M29" s="3">
        <v>13970917</v>
      </c>
      <c r="N29" s="3">
        <v>13970917</v>
      </c>
      <c r="O29" s="3">
        <v>0</v>
      </c>
      <c r="P29" s="3">
        <v>0</v>
      </c>
      <c r="Q29" s="3">
        <v>13970917</v>
      </c>
      <c r="R29" s="3">
        <v>13970917</v>
      </c>
      <c r="S29" s="3">
        <v>0</v>
      </c>
      <c r="T29" s="3">
        <v>0</v>
      </c>
      <c r="U29" s="3">
        <v>13970917</v>
      </c>
      <c r="V29" s="3">
        <v>13970917</v>
      </c>
      <c r="W29" s="3">
        <v>0</v>
      </c>
      <c r="X29" s="3">
        <v>0</v>
      </c>
      <c r="Y29" s="3">
        <v>13970917</v>
      </c>
      <c r="Z29" s="3">
        <v>13970917</v>
      </c>
      <c r="AA29" s="3">
        <v>0</v>
      </c>
    </row>
    <row r="30" spans="1:27" x14ac:dyDescent="0.15">
      <c r="A30" s="2" t="s">
        <v>68</v>
      </c>
      <c r="B30" s="2" t="s">
        <v>26</v>
      </c>
      <c r="C30" s="2" t="s">
        <v>69</v>
      </c>
      <c r="D30" s="3">
        <v>25000000</v>
      </c>
      <c r="E30" s="3">
        <v>20605456</v>
      </c>
      <c r="F30" s="3">
        <v>0</v>
      </c>
      <c r="G30" s="3">
        <v>0</v>
      </c>
      <c r="H30" s="3">
        <v>0</v>
      </c>
      <c r="I30" s="3">
        <v>7500000</v>
      </c>
      <c r="J30" s="3">
        <v>0</v>
      </c>
      <c r="K30" s="3">
        <v>53105456</v>
      </c>
      <c r="L30" s="3">
        <v>0</v>
      </c>
      <c r="M30" s="3">
        <v>23253440</v>
      </c>
      <c r="N30" s="3">
        <v>23253440</v>
      </c>
      <c r="O30" s="3">
        <v>29852016</v>
      </c>
      <c r="P30" s="3">
        <v>0</v>
      </c>
      <c r="Q30" s="3">
        <v>23253440</v>
      </c>
      <c r="R30" s="3">
        <v>23253440</v>
      </c>
      <c r="S30" s="3">
        <v>0</v>
      </c>
      <c r="T30" s="3">
        <v>0</v>
      </c>
      <c r="U30" s="3">
        <v>23253440</v>
      </c>
      <c r="V30" s="3">
        <v>23253440</v>
      </c>
      <c r="W30" s="3">
        <v>0</v>
      </c>
      <c r="X30" s="3">
        <v>0</v>
      </c>
      <c r="Y30" s="3">
        <v>23253440</v>
      </c>
      <c r="Z30" s="3">
        <v>23253440</v>
      </c>
      <c r="AA30" s="3">
        <v>0</v>
      </c>
    </row>
    <row r="31" spans="1:27" x14ac:dyDescent="0.15">
      <c r="A31" s="2" t="s">
        <v>70</v>
      </c>
      <c r="B31" s="2" t="s">
        <v>127</v>
      </c>
      <c r="C31" s="2" t="s">
        <v>71</v>
      </c>
      <c r="D31" s="3">
        <v>25000000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25000000</v>
      </c>
      <c r="L31" s="3">
        <v>0</v>
      </c>
      <c r="M31" s="3">
        <v>10793150</v>
      </c>
      <c r="N31" s="3">
        <v>10793150</v>
      </c>
      <c r="O31" s="3">
        <v>14206850</v>
      </c>
      <c r="P31" s="3">
        <v>0</v>
      </c>
      <c r="Q31" s="3">
        <v>10793150</v>
      </c>
      <c r="R31" s="3">
        <v>10793150</v>
      </c>
      <c r="S31" s="3">
        <v>0</v>
      </c>
      <c r="T31" s="3">
        <v>0</v>
      </c>
      <c r="U31" s="3">
        <v>10793150</v>
      </c>
      <c r="V31" s="3">
        <v>10793150</v>
      </c>
      <c r="W31" s="3">
        <v>0</v>
      </c>
      <c r="X31" s="3">
        <v>0</v>
      </c>
      <c r="Y31" s="3">
        <v>10793150</v>
      </c>
      <c r="Z31" s="3">
        <v>10793150</v>
      </c>
      <c r="AA31" s="3">
        <v>0</v>
      </c>
    </row>
    <row r="32" spans="1:27" x14ac:dyDescent="0.15">
      <c r="A32" s="2" t="s">
        <v>72</v>
      </c>
      <c r="B32" s="2" t="s">
        <v>124</v>
      </c>
      <c r="C32" s="2" t="s">
        <v>73</v>
      </c>
      <c r="D32" s="3">
        <v>0</v>
      </c>
      <c r="E32" s="3">
        <v>20605456</v>
      </c>
      <c r="F32" s="3">
        <v>0</v>
      </c>
      <c r="G32" s="3">
        <v>0</v>
      </c>
      <c r="H32" s="3">
        <v>0</v>
      </c>
      <c r="I32" s="3">
        <v>7500000</v>
      </c>
      <c r="J32" s="3">
        <v>0</v>
      </c>
      <c r="K32" s="3">
        <v>28105456</v>
      </c>
      <c r="L32" s="3">
        <v>0</v>
      </c>
      <c r="M32" s="3">
        <v>12460290</v>
      </c>
      <c r="N32" s="3">
        <v>12460290</v>
      </c>
      <c r="O32" s="3">
        <v>15645166</v>
      </c>
      <c r="P32" s="3">
        <v>0</v>
      </c>
      <c r="Q32" s="3">
        <v>12460290</v>
      </c>
      <c r="R32" s="3">
        <v>12460290</v>
      </c>
      <c r="S32" s="3">
        <v>0</v>
      </c>
      <c r="T32" s="3">
        <v>0</v>
      </c>
      <c r="U32" s="3">
        <v>12460290</v>
      </c>
      <c r="V32" s="3">
        <v>12460290</v>
      </c>
      <c r="W32" s="3">
        <v>0</v>
      </c>
      <c r="X32" s="3">
        <v>0</v>
      </c>
      <c r="Y32" s="3">
        <v>12460290</v>
      </c>
      <c r="Z32" s="3">
        <v>12460290</v>
      </c>
      <c r="AA32" s="3">
        <v>0</v>
      </c>
    </row>
    <row r="33" spans="1:27" x14ac:dyDescent="0.15">
      <c r="A33" s="2" t="s">
        <v>74</v>
      </c>
      <c r="B33" s="2" t="s">
        <v>26</v>
      </c>
      <c r="C33" s="2" t="s">
        <v>75</v>
      </c>
      <c r="D33" s="3">
        <v>103121917</v>
      </c>
      <c r="E33" s="3">
        <v>39652163</v>
      </c>
      <c r="F33" s="3">
        <v>17786314</v>
      </c>
      <c r="G33" s="3">
        <v>0</v>
      </c>
      <c r="H33" s="3">
        <v>0</v>
      </c>
      <c r="I33" s="3">
        <v>11000000</v>
      </c>
      <c r="J33" s="3">
        <v>13430000</v>
      </c>
      <c r="K33" s="3">
        <v>122557766</v>
      </c>
      <c r="L33" s="3">
        <v>0</v>
      </c>
      <c r="M33" s="3">
        <v>74699741.060000002</v>
      </c>
      <c r="N33" s="3">
        <v>74699741.060000002</v>
      </c>
      <c r="O33" s="3">
        <v>47858024.939999998</v>
      </c>
      <c r="P33" s="3">
        <v>0</v>
      </c>
      <c r="Q33" s="3">
        <v>74699741.060000002</v>
      </c>
      <c r="R33" s="3">
        <v>74699741.060000002</v>
      </c>
      <c r="S33" s="3">
        <v>0</v>
      </c>
      <c r="T33" s="3">
        <v>0</v>
      </c>
      <c r="U33" s="3">
        <v>74699741.060000002</v>
      </c>
      <c r="V33" s="3">
        <v>74699741.060000002</v>
      </c>
      <c r="W33" s="3">
        <v>0</v>
      </c>
      <c r="X33" s="3">
        <v>0</v>
      </c>
      <c r="Y33" s="3">
        <v>74699741.060000002</v>
      </c>
      <c r="Z33" s="3">
        <v>74699741.060000002</v>
      </c>
      <c r="AA33" s="3">
        <v>0</v>
      </c>
    </row>
    <row r="34" spans="1:27" x14ac:dyDescent="0.15">
      <c r="A34" s="2" t="s">
        <v>76</v>
      </c>
      <c r="B34" s="2" t="s">
        <v>26</v>
      </c>
      <c r="C34" s="2" t="s">
        <v>77</v>
      </c>
      <c r="D34" s="3">
        <v>55000000</v>
      </c>
      <c r="E34" s="3">
        <v>6069981</v>
      </c>
      <c r="F34" s="3">
        <v>4049879</v>
      </c>
      <c r="G34" s="3">
        <v>0</v>
      </c>
      <c r="H34" s="3">
        <v>0</v>
      </c>
      <c r="I34" s="3">
        <v>0</v>
      </c>
      <c r="J34" s="3">
        <v>10500000</v>
      </c>
      <c r="K34" s="3">
        <v>46520102</v>
      </c>
      <c r="L34" s="3">
        <v>0</v>
      </c>
      <c r="M34" s="3">
        <v>34986063</v>
      </c>
      <c r="N34" s="3">
        <v>34986063</v>
      </c>
      <c r="O34" s="3">
        <v>11534039</v>
      </c>
      <c r="P34" s="3">
        <v>0</v>
      </c>
      <c r="Q34" s="3">
        <v>34986063</v>
      </c>
      <c r="R34" s="3">
        <v>34986063</v>
      </c>
      <c r="S34" s="3">
        <v>0</v>
      </c>
      <c r="T34" s="3">
        <v>0</v>
      </c>
      <c r="U34" s="3">
        <v>34986063</v>
      </c>
      <c r="V34" s="3">
        <v>34986063</v>
      </c>
      <c r="W34" s="3">
        <v>0</v>
      </c>
      <c r="X34" s="3">
        <v>0</v>
      </c>
      <c r="Y34" s="3">
        <v>34986063</v>
      </c>
      <c r="Z34" s="3">
        <v>34986063</v>
      </c>
      <c r="AA34" s="3">
        <v>0</v>
      </c>
    </row>
    <row r="35" spans="1:27" x14ac:dyDescent="0.15">
      <c r="A35" s="2" t="s">
        <v>78</v>
      </c>
      <c r="B35" s="2" t="s">
        <v>124</v>
      </c>
      <c r="C35" s="2" t="s">
        <v>79</v>
      </c>
      <c r="D35" s="3">
        <v>55000000</v>
      </c>
      <c r="E35" s="3">
        <v>0</v>
      </c>
      <c r="F35" s="3">
        <v>4049879</v>
      </c>
      <c r="G35" s="3">
        <v>0</v>
      </c>
      <c r="H35" s="3">
        <v>0</v>
      </c>
      <c r="I35" s="3">
        <v>0</v>
      </c>
      <c r="J35" s="3">
        <v>10500000</v>
      </c>
      <c r="K35" s="3">
        <v>40450121</v>
      </c>
      <c r="L35" s="3">
        <v>0</v>
      </c>
      <c r="M35" s="3">
        <v>33872418</v>
      </c>
      <c r="N35" s="3">
        <v>33872418</v>
      </c>
      <c r="O35" s="3">
        <v>6577703</v>
      </c>
      <c r="P35" s="3">
        <v>0</v>
      </c>
      <c r="Q35" s="3">
        <v>33872418</v>
      </c>
      <c r="R35" s="3">
        <v>33872418</v>
      </c>
      <c r="S35" s="3">
        <v>0</v>
      </c>
      <c r="T35" s="3">
        <v>0</v>
      </c>
      <c r="U35" s="3">
        <v>33872418</v>
      </c>
      <c r="V35" s="3">
        <v>33872418</v>
      </c>
      <c r="W35" s="3">
        <v>0</v>
      </c>
      <c r="X35" s="3">
        <v>0</v>
      </c>
      <c r="Y35" s="3">
        <v>33872418</v>
      </c>
      <c r="Z35" s="3">
        <v>33872418</v>
      </c>
      <c r="AA35" s="3">
        <v>0</v>
      </c>
    </row>
    <row r="36" spans="1:27" ht="21" x14ac:dyDescent="0.15">
      <c r="A36" s="2" t="s">
        <v>80</v>
      </c>
      <c r="B36" s="2" t="s">
        <v>126</v>
      </c>
      <c r="C36" s="4" t="s">
        <v>81</v>
      </c>
      <c r="D36" s="3">
        <v>0</v>
      </c>
      <c r="E36" s="3">
        <v>1113645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1113645</v>
      </c>
      <c r="L36" s="3">
        <v>0</v>
      </c>
      <c r="M36" s="3">
        <v>1113645</v>
      </c>
      <c r="N36" s="3">
        <v>1113645</v>
      </c>
      <c r="O36" s="3">
        <v>0</v>
      </c>
      <c r="P36" s="3">
        <v>0</v>
      </c>
      <c r="Q36" s="3">
        <v>1113645</v>
      </c>
      <c r="R36" s="3">
        <v>1113645</v>
      </c>
      <c r="S36" s="3">
        <v>0</v>
      </c>
      <c r="T36" s="3">
        <v>0</v>
      </c>
      <c r="U36" s="3">
        <v>1113645</v>
      </c>
      <c r="V36" s="3">
        <v>1113645</v>
      </c>
      <c r="W36" s="3">
        <v>0</v>
      </c>
      <c r="X36" s="3">
        <v>0</v>
      </c>
      <c r="Y36" s="3">
        <v>1113645</v>
      </c>
      <c r="Z36" s="3">
        <v>1113645</v>
      </c>
      <c r="AA36" s="3">
        <v>0</v>
      </c>
    </row>
    <row r="37" spans="1:27" ht="21" x14ac:dyDescent="0.15">
      <c r="A37" s="2" t="s">
        <v>82</v>
      </c>
      <c r="B37" s="2" t="s">
        <v>129</v>
      </c>
      <c r="C37" s="4" t="s">
        <v>83</v>
      </c>
      <c r="D37" s="3">
        <v>0</v>
      </c>
      <c r="E37" s="3">
        <v>4956336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4956336</v>
      </c>
      <c r="L37" s="3">
        <v>0</v>
      </c>
      <c r="M37" s="3">
        <v>0</v>
      </c>
      <c r="N37" s="3">
        <v>0</v>
      </c>
      <c r="O37" s="3">
        <v>4956336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</row>
    <row r="38" spans="1:27" x14ac:dyDescent="0.15">
      <c r="A38" s="2" t="s">
        <v>84</v>
      </c>
      <c r="B38" s="2" t="s">
        <v>26</v>
      </c>
      <c r="C38" s="2" t="s">
        <v>85</v>
      </c>
      <c r="D38" s="3">
        <v>10000000</v>
      </c>
      <c r="E38" s="3">
        <v>6000000</v>
      </c>
      <c r="F38" s="3">
        <v>0</v>
      </c>
      <c r="G38" s="3">
        <v>0</v>
      </c>
      <c r="H38" s="3">
        <v>0</v>
      </c>
      <c r="I38" s="3">
        <v>0</v>
      </c>
      <c r="J38" s="3">
        <v>2930000</v>
      </c>
      <c r="K38" s="3">
        <v>13070000</v>
      </c>
      <c r="L38" s="3">
        <v>0</v>
      </c>
      <c r="M38" s="3">
        <v>13070000</v>
      </c>
      <c r="N38" s="3">
        <v>13070000</v>
      </c>
      <c r="O38" s="3">
        <v>0</v>
      </c>
      <c r="P38" s="3">
        <v>0</v>
      </c>
      <c r="Q38" s="3">
        <v>13070000</v>
      </c>
      <c r="R38" s="3">
        <v>13070000</v>
      </c>
      <c r="S38" s="3">
        <v>0</v>
      </c>
      <c r="T38" s="3">
        <v>0</v>
      </c>
      <c r="U38" s="3">
        <v>13070000</v>
      </c>
      <c r="V38" s="3">
        <v>13070000</v>
      </c>
      <c r="W38" s="3">
        <v>0</v>
      </c>
      <c r="X38" s="3">
        <v>0</v>
      </c>
      <c r="Y38" s="3">
        <v>13070000</v>
      </c>
      <c r="Z38" s="3">
        <v>13070000</v>
      </c>
      <c r="AA38" s="3">
        <v>0</v>
      </c>
    </row>
    <row r="39" spans="1:27" x14ac:dyDescent="0.15">
      <c r="A39" s="2" t="s">
        <v>86</v>
      </c>
      <c r="B39" s="2" t="s">
        <v>126</v>
      </c>
      <c r="C39" s="2" t="s">
        <v>87</v>
      </c>
      <c r="D39" s="3">
        <v>0</v>
      </c>
      <c r="E39" s="3">
        <v>3000000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3000000</v>
      </c>
      <c r="L39" s="3">
        <v>0</v>
      </c>
      <c r="M39" s="3">
        <v>3000000</v>
      </c>
      <c r="N39" s="3">
        <v>3000000</v>
      </c>
      <c r="O39" s="3">
        <v>0</v>
      </c>
      <c r="P39" s="3">
        <v>0</v>
      </c>
      <c r="Q39" s="3">
        <v>3000000</v>
      </c>
      <c r="R39" s="3">
        <v>3000000</v>
      </c>
      <c r="S39" s="3">
        <v>0</v>
      </c>
      <c r="T39" s="3">
        <v>0</v>
      </c>
      <c r="U39" s="3">
        <v>3000000</v>
      </c>
      <c r="V39" s="3">
        <v>3000000</v>
      </c>
      <c r="W39" s="3">
        <v>0</v>
      </c>
      <c r="X39" s="3">
        <v>0</v>
      </c>
      <c r="Y39" s="3">
        <v>3000000</v>
      </c>
      <c r="Z39" s="3">
        <v>3000000</v>
      </c>
      <c r="AA39" s="3">
        <v>0</v>
      </c>
    </row>
    <row r="40" spans="1:27" x14ac:dyDescent="0.15">
      <c r="A40" s="2" t="s">
        <v>88</v>
      </c>
      <c r="B40" s="2" t="s">
        <v>124</v>
      </c>
      <c r="C40" s="2" t="s">
        <v>89</v>
      </c>
      <c r="D40" s="3">
        <v>10000000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2930000</v>
      </c>
      <c r="K40" s="3">
        <v>7070000</v>
      </c>
      <c r="L40" s="3">
        <v>0</v>
      </c>
      <c r="M40" s="3">
        <v>7070000</v>
      </c>
      <c r="N40" s="3">
        <v>7070000</v>
      </c>
      <c r="O40" s="3">
        <v>0</v>
      </c>
      <c r="P40" s="3">
        <v>0</v>
      </c>
      <c r="Q40" s="3">
        <v>7070000</v>
      </c>
      <c r="R40" s="3">
        <v>7070000</v>
      </c>
      <c r="S40" s="3">
        <v>0</v>
      </c>
      <c r="T40" s="3">
        <v>0</v>
      </c>
      <c r="U40" s="3">
        <v>7070000</v>
      </c>
      <c r="V40" s="3">
        <v>7070000</v>
      </c>
      <c r="W40" s="3">
        <v>0</v>
      </c>
      <c r="X40" s="3">
        <v>0</v>
      </c>
      <c r="Y40" s="3">
        <v>7070000</v>
      </c>
      <c r="Z40" s="3">
        <v>7070000</v>
      </c>
      <c r="AA40" s="3">
        <v>0</v>
      </c>
    </row>
    <row r="41" spans="1:27" x14ac:dyDescent="0.15">
      <c r="A41" s="2" t="s">
        <v>90</v>
      </c>
      <c r="B41" s="2" t="s">
        <v>125</v>
      </c>
      <c r="C41" s="2" t="s">
        <v>91</v>
      </c>
      <c r="D41" s="3">
        <v>0</v>
      </c>
      <c r="E41" s="3">
        <v>3000000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3000000</v>
      </c>
      <c r="L41" s="3">
        <v>0</v>
      </c>
      <c r="M41" s="3">
        <v>3000000</v>
      </c>
      <c r="N41" s="3">
        <v>3000000</v>
      </c>
      <c r="O41" s="3">
        <v>0</v>
      </c>
      <c r="P41" s="3">
        <v>0</v>
      </c>
      <c r="Q41" s="3">
        <v>3000000</v>
      </c>
      <c r="R41" s="3">
        <v>3000000</v>
      </c>
      <c r="S41" s="3">
        <v>0</v>
      </c>
      <c r="T41" s="3">
        <v>0</v>
      </c>
      <c r="U41" s="3">
        <v>3000000</v>
      </c>
      <c r="V41" s="3">
        <v>3000000</v>
      </c>
      <c r="W41" s="3">
        <v>0</v>
      </c>
      <c r="X41" s="3">
        <v>0</v>
      </c>
      <c r="Y41" s="3">
        <v>3000000</v>
      </c>
      <c r="Z41" s="3">
        <v>3000000</v>
      </c>
      <c r="AA41" s="3">
        <v>0</v>
      </c>
    </row>
    <row r="42" spans="1:27" x14ac:dyDescent="0.15">
      <c r="A42" s="2" t="s">
        <v>92</v>
      </c>
      <c r="B42" s="2" t="s">
        <v>26</v>
      </c>
      <c r="C42" s="2" t="s">
        <v>93</v>
      </c>
      <c r="D42" s="3">
        <v>10000000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10000000</v>
      </c>
      <c r="L42" s="3">
        <v>0</v>
      </c>
      <c r="M42" s="3">
        <v>0</v>
      </c>
      <c r="N42" s="3">
        <v>0</v>
      </c>
      <c r="O42" s="3">
        <v>10000000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</row>
    <row r="43" spans="1:27" x14ac:dyDescent="0.15">
      <c r="A43" s="2" t="s">
        <v>94</v>
      </c>
      <c r="B43" s="2" t="s">
        <v>124</v>
      </c>
      <c r="C43" s="2" t="s">
        <v>95</v>
      </c>
      <c r="D43" s="3">
        <v>10000000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10000000</v>
      </c>
      <c r="L43" s="3">
        <v>0</v>
      </c>
      <c r="M43" s="3">
        <v>0</v>
      </c>
      <c r="N43" s="3">
        <v>0</v>
      </c>
      <c r="O43" s="3">
        <v>10000000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 x14ac:dyDescent="0.15">
      <c r="A44" s="2" t="s">
        <v>96</v>
      </c>
      <c r="B44" s="2" t="s">
        <v>26</v>
      </c>
      <c r="C44" s="2" t="s">
        <v>97</v>
      </c>
      <c r="D44" s="3">
        <v>13920917</v>
      </c>
      <c r="E44" s="3">
        <v>16582182</v>
      </c>
      <c r="F44" s="3">
        <v>13736435</v>
      </c>
      <c r="G44" s="3">
        <v>0</v>
      </c>
      <c r="H44" s="3">
        <v>0</v>
      </c>
      <c r="I44" s="3">
        <v>11000000</v>
      </c>
      <c r="J44" s="3">
        <v>0</v>
      </c>
      <c r="K44" s="3">
        <v>27766664</v>
      </c>
      <c r="L44" s="3">
        <v>0</v>
      </c>
      <c r="M44" s="3">
        <v>14243614</v>
      </c>
      <c r="N44" s="3">
        <v>14243614</v>
      </c>
      <c r="O44" s="3">
        <v>13523050</v>
      </c>
      <c r="P44" s="3">
        <v>0</v>
      </c>
      <c r="Q44" s="3">
        <v>14243614</v>
      </c>
      <c r="R44" s="3">
        <v>14243614</v>
      </c>
      <c r="S44" s="3">
        <v>0</v>
      </c>
      <c r="T44" s="3">
        <v>0</v>
      </c>
      <c r="U44" s="3">
        <v>14243614</v>
      </c>
      <c r="V44" s="3">
        <v>14243614</v>
      </c>
      <c r="W44" s="3">
        <v>0</v>
      </c>
      <c r="X44" s="3">
        <v>0</v>
      </c>
      <c r="Y44" s="3">
        <v>14243614</v>
      </c>
      <c r="Z44" s="3">
        <v>14243614</v>
      </c>
      <c r="AA44" s="3">
        <v>0</v>
      </c>
    </row>
    <row r="45" spans="1:27" x14ac:dyDescent="0.15">
      <c r="A45" s="2" t="s">
        <v>98</v>
      </c>
      <c r="B45" s="2" t="s">
        <v>128</v>
      </c>
      <c r="C45" s="2" t="s">
        <v>99</v>
      </c>
      <c r="D45" s="3">
        <v>13920917</v>
      </c>
      <c r="E45" s="3">
        <v>7900000</v>
      </c>
      <c r="F45" s="3">
        <v>5625000</v>
      </c>
      <c r="G45" s="3">
        <v>0</v>
      </c>
      <c r="H45" s="3">
        <v>0</v>
      </c>
      <c r="I45" s="3">
        <v>0</v>
      </c>
      <c r="J45" s="3">
        <v>0</v>
      </c>
      <c r="K45" s="3">
        <v>16195917</v>
      </c>
      <c r="L45" s="3">
        <v>0</v>
      </c>
      <c r="M45" s="3">
        <v>7691212</v>
      </c>
      <c r="N45" s="3">
        <v>7691212</v>
      </c>
      <c r="O45" s="3">
        <v>8504705</v>
      </c>
      <c r="P45" s="3">
        <v>0</v>
      </c>
      <c r="Q45" s="3">
        <v>7691212</v>
      </c>
      <c r="R45" s="3">
        <v>7691212</v>
      </c>
      <c r="S45" s="3">
        <v>0</v>
      </c>
      <c r="T45" s="3">
        <v>0</v>
      </c>
      <c r="U45" s="3">
        <v>7691212</v>
      </c>
      <c r="V45" s="3">
        <v>7691212</v>
      </c>
      <c r="W45" s="3">
        <v>0</v>
      </c>
      <c r="X45" s="3">
        <v>0</v>
      </c>
      <c r="Y45" s="3">
        <v>7691212</v>
      </c>
      <c r="Z45" s="3">
        <v>7691212</v>
      </c>
      <c r="AA45" s="3">
        <v>0</v>
      </c>
    </row>
    <row r="46" spans="1:27" x14ac:dyDescent="0.15">
      <c r="A46" s="2" t="s">
        <v>100</v>
      </c>
      <c r="B46" s="2" t="s">
        <v>130</v>
      </c>
      <c r="C46" s="2" t="s">
        <v>101</v>
      </c>
      <c r="D46" s="3">
        <v>0</v>
      </c>
      <c r="E46" s="3">
        <v>8442182</v>
      </c>
      <c r="F46" s="3">
        <v>8111435</v>
      </c>
      <c r="G46" s="3">
        <v>0</v>
      </c>
      <c r="H46" s="3">
        <v>0</v>
      </c>
      <c r="I46" s="3">
        <v>0</v>
      </c>
      <c r="J46" s="3">
        <v>0</v>
      </c>
      <c r="K46" s="3">
        <v>330747</v>
      </c>
      <c r="L46" s="3">
        <v>0</v>
      </c>
      <c r="M46" s="3">
        <v>0</v>
      </c>
      <c r="N46" s="3">
        <v>0</v>
      </c>
      <c r="O46" s="3">
        <v>330747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</row>
    <row r="47" spans="1:27" x14ac:dyDescent="0.15">
      <c r="A47" s="2" t="s">
        <v>102</v>
      </c>
      <c r="B47" s="2" t="s">
        <v>124</v>
      </c>
      <c r="C47" s="2" t="s">
        <v>103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11000000</v>
      </c>
      <c r="J47" s="3">
        <v>0</v>
      </c>
      <c r="K47" s="3">
        <v>11000000</v>
      </c>
      <c r="L47" s="3">
        <v>0</v>
      </c>
      <c r="M47" s="3">
        <v>6552402</v>
      </c>
      <c r="N47" s="3">
        <v>6552402</v>
      </c>
      <c r="O47" s="3">
        <v>4447598</v>
      </c>
      <c r="P47" s="3">
        <v>0</v>
      </c>
      <c r="Q47" s="3">
        <v>6552402</v>
      </c>
      <c r="R47" s="3">
        <v>6552402</v>
      </c>
      <c r="S47" s="3">
        <v>0</v>
      </c>
      <c r="T47" s="3">
        <v>0</v>
      </c>
      <c r="U47" s="3">
        <v>6552402</v>
      </c>
      <c r="V47" s="3">
        <v>6552402</v>
      </c>
      <c r="W47" s="3">
        <v>0</v>
      </c>
      <c r="X47" s="3">
        <v>0</v>
      </c>
      <c r="Y47" s="3">
        <v>6552402</v>
      </c>
      <c r="Z47" s="3">
        <v>6552402</v>
      </c>
      <c r="AA47" s="3">
        <v>0</v>
      </c>
    </row>
    <row r="48" spans="1:27" x14ac:dyDescent="0.15">
      <c r="A48" s="2" t="s">
        <v>104</v>
      </c>
      <c r="B48" s="2" t="s">
        <v>128</v>
      </c>
      <c r="C48" s="2" t="s">
        <v>105</v>
      </c>
      <c r="D48" s="3">
        <v>0</v>
      </c>
      <c r="E48" s="3">
        <v>240000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240000</v>
      </c>
      <c r="L48" s="3">
        <v>0</v>
      </c>
      <c r="M48" s="3">
        <v>0</v>
      </c>
      <c r="N48" s="3">
        <v>0</v>
      </c>
      <c r="O48" s="3">
        <v>240000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</row>
    <row r="49" spans="1:27" x14ac:dyDescent="0.15">
      <c r="A49" s="2" t="s">
        <v>106</v>
      </c>
      <c r="B49" s="2" t="s">
        <v>26</v>
      </c>
      <c r="C49" s="2" t="s">
        <v>107</v>
      </c>
      <c r="D49" s="3">
        <v>11500000</v>
      </c>
      <c r="E49" s="3">
        <v>11000000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22500000</v>
      </c>
      <c r="L49" s="3">
        <v>0</v>
      </c>
      <c r="M49" s="3">
        <v>12170973</v>
      </c>
      <c r="N49" s="3">
        <v>12170973</v>
      </c>
      <c r="O49" s="3">
        <v>10329027</v>
      </c>
      <c r="P49" s="3">
        <v>0</v>
      </c>
      <c r="Q49" s="3">
        <v>12170973</v>
      </c>
      <c r="R49" s="3">
        <v>12170973</v>
      </c>
      <c r="S49" s="3">
        <v>0</v>
      </c>
      <c r="T49" s="3">
        <v>0</v>
      </c>
      <c r="U49" s="3">
        <v>12170973</v>
      </c>
      <c r="V49" s="3">
        <v>12170973</v>
      </c>
      <c r="W49" s="3">
        <v>0</v>
      </c>
      <c r="X49" s="3">
        <v>0</v>
      </c>
      <c r="Y49" s="3">
        <v>12170973</v>
      </c>
      <c r="Z49" s="3">
        <v>12170973</v>
      </c>
      <c r="AA49" s="3">
        <v>0</v>
      </c>
    </row>
    <row r="50" spans="1:27" x14ac:dyDescent="0.15">
      <c r="A50" s="2" t="s">
        <v>108</v>
      </c>
      <c r="B50" s="2" t="s">
        <v>127</v>
      </c>
      <c r="C50" s="2" t="s">
        <v>109</v>
      </c>
      <c r="D50" s="3">
        <v>11500000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11500000</v>
      </c>
      <c r="L50" s="3">
        <v>0</v>
      </c>
      <c r="M50" s="3">
        <v>1173973</v>
      </c>
      <c r="N50" s="3">
        <v>1173973</v>
      </c>
      <c r="O50" s="3">
        <v>10326027</v>
      </c>
      <c r="P50" s="3">
        <v>0</v>
      </c>
      <c r="Q50" s="3">
        <v>1173973</v>
      </c>
      <c r="R50" s="3">
        <v>1173973</v>
      </c>
      <c r="S50" s="3">
        <v>0</v>
      </c>
      <c r="T50" s="3">
        <v>0</v>
      </c>
      <c r="U50" s="3">
        <v>1173973</v>
      </c>
      <c r="V50" s="3">
        <v>1173973</v>
      </c>
      <c r="W50" s="3">
        <v>0</v>
      </c>
      <c r="X50" s="3">
        <v>0</v>
      </c>
      <c r="Y50" s="3">
        <v>1173973</v>
      </c>
      <c r="Z50" s="3">
        <v>1173973</v>
      </c>
      <c r="AA50" s="3">
        <v>0</v>
      </c>
    </row>
    <row r="51" spans="1:27" x14ac:dyDescent="0.15">
      <c r="A51" s="2" t="s">
        <v>110</v>
      </c>
      <c r="B51" s="2" t="s">
        <v>129</v>
      </c>
      <c r="C51" s="2" t="s">
        <v>111</v>
      </c>
      <c r="D51" s="3">
        <v>0</v>
      </c>
      <c r="E51" s="3">
        <v>11000000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11000000</v>
      </c>
      <c r="L51" s="3">
        <v>0</v>
      </c>
      <c r="M51" s="3">
        <v>10997000</v>
      </c>
      <c r="N51" s="3">
        <v>10997000</v>
      </c>
      <c r="O51" s="3">
        <v>3000</v>
      </c>
      <c r="P51" s="3">
        <v>0</v>
      </c>
      <c r="Q51" s="3">
        <v>10997000</v>
      </c>
      <c r="R51" s="3">
        <v>10997000</v>
      </c>
      <c r="S51" s="3">
        <v>0</v>
      </c>
      <c r="T51" s="3">
        <v>0</v>
      </c>
      <c r="U51" s="3">
        <v>10997000</v>
      </c>
      <c r="V51" s="3">
        <v>10997000</v>
      </c>
      <c r="W51" s="3">
        <v>0</v>
      </c>
      <c r="X51" s="3">
        <v>0</v>
      </c>
      <c r="Y51" s="3">
        <v>10997000</v>
      </c>
      <c r="Z51" s="3">
        <v>10997000</v>
      </c>
      <c r="AA51" s="3">
        <v>0</v>
      </c>
    </row>
    <row r="52" spans="1:27" x14ac:dyDescent="0.15">
      <c r="A52" s="2" t="s">
        <v>112</v>
      </c>
      <c r="B52" s="2" t="s">
        <v>26</v>
      </c>
      <c r="C52" s="2" t="s">
        <v>113</v>
      </c>
      <c r="D52" s="3">
        <v>2000000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2000000</v>
      </c>
      <c r="L52" s="3">
        <v>0</v>
      </c>
      <c r="M52" s="3">
        <v>0</v>
      </c>
      <c r="N52" s="3">
        <v>0</v>
      </c>
      <c r="O52" s="3">
        <v>2000000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</row>
    <row r="53" spans="1:27" x14ac:dyDescent="0.15">
      <c r="A53" s="2" t="s">
        <v>114</v>
      </c>
      <c r="B53" s="2" t="s">
        <v>124</v>
      </c>
      <c r="C53" s="2" t="s">
        <v>115</v>
      </c>
      <c r="D53" s="3">
        <v>2000000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2000000</v>
      </c>
      <c r="L53" s="3">
        <v>0</v>
      </c>
      <c r="M53" s="3">
        <v>0</v>
      </c>
      <c r="N53" s="3">
        <v>0</v>
      </c>
      <c r="O53" s="3">
        <v>2000000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1:27" x14ac:dyDescent="0.15">
      <c r="A54" s="2" t="s">
        <v>116</v>
      </c>
      <c r="B54" s="2" t="s">
        <v>26</v>
      </c>
      <c r="C54" s="2" t="s">
        <v>117</v>
      </c>
      <c r="D54" s="3">
        <v>701000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701000</v>
      </c>
      <c r="L54" s="3">
        <v>0</v>
      </c>
      <c r="M54" s="3">
        <v>229091.06</v>
      </c>
      <c r="N54" s="3">
        <v>229091.06</v>
      </c>
      <c r="O54" s="3">
        <v>471908.94</v>
      </c>
      <c r="P54" s="3">
        <v>0</v>
      </c>
      <c r="Q54" s="3">
        <v>229091.06</v>
      </c>
      <c r="R54" s="3">
        <v>229091.06</v>
      </c>
      <c r="S54" s="3">
        <v>0</v>
      </c>
      <c r="T54" s="3">
        <v>0</v>
      </c>
      <c r="U54" s="3">
        <v>229091.06</v>
      </c>
      <c r="V54" s="3">
        <v>229091.06</v>
      </c>
      <c r="W54" s="3">
        <v>0</v>
      </c>
      <c r="X54" s="3">
        <v>0</v>
      </c>
      <c r="Y54" s="3">
        <v>229091.06</v>
      </c>
      <c r="Z54" s="3">
        <v>229091.06</v>
      </c>
      <c r="AA54" s="3">
        <v>0</v>
      </c>
    </row>
    <row r="55" spans="1:27" x14ac:dyDescent="0.15">
      <c r="A55" s="2" t="s">
        <v>118</v>
      </c>
      <c r="B55" s="2" t="s">
        <v>128</v>
      </c>
      <c r="C55" s="2" t="s">
        <v>119</v>
      </c>
      <c r="D55" s="3">
        <v>500000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500000</v>
      </c>
      <c r="L55" s="3">
        <v>0</v>
      </c>
      <c r="M55" s="3">
        <v>84506.06</v>
      </c>
      <c r="N55" s="3">
        <v>84506.06</v>
      </c>
      <c r="O55" s="3">
        <v>415493.94</v>
      </c>
      <c r="P55" s="3">
        <v>0</v>
      </c>
      <c r="Q55" s="3">
        <v>84506.06</v>
      </c>
      <c r="R55" s="3">
        <v>84506.06</v>
      </c>
      <c r="S55" s="3">
        <v>0</v>
      </c>
      <c r="T55" s="3">
        <v>0</v>
      </c>
      <c r="U55" s="3">
        <v>84506.06</v>
      </c>
      <c r="V55" s="3">
        <v>84506.06</v>
      </c>
      <c r="W55" s="3">
        <v>0</v>
      </c>
      <c r="X55" s="3">
        <v>0</v>
      </c>
      <c r="Y55" s="3">
        <v>84506.06</v>
      </c>
      <c r="Z55" s="3">
        <v>84506.06</v>
      </c>
      <c r="AA55" s="3">
        <v>0</v>
      </c>
    </row>
    <row r="56" spans="1:27" x14ac:dyDescent="0.15">
      <c r="A56" s="2" t="s">
        <v>120</v>
      </c>
      <c r="B56" s="2" t="s">
        <v>126</v>
      </c>
      <c r="C56" s="2" t="s">
        <v>121</v>
      </c>
      <c r="D56" s="3">
        <v>1000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1000</v>
      </c>
      <c r="L56" s="3">
        <v>0</v>
      </c>
      <c r="M56" s="3">
        <v>0</v>
      </c>
      <c r="N56" s="3">
        <v>0</v>
      </c>
      <c r="O56" s="3">
        <v>1000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</row>
    <row r="57" spans="1:27" x14ac:dyDescent="0.15">
      <c r="A57" s="2" t="s">
        <v>122</v>
      </c>
      <c r="B57" s="2" t="s">
        <v>127</v>
      </c>
      <c r="C57" s="2" t="s">
        <v>123</v>
      </c>
      <c r="D57" s="3">
        <v>200000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200000</v>
      </c>
      <c r="L57" s="3">
        <v>0</v>
      </c>
      <c r="M57" s="3">
        <v>144585</v>
      </c>
      <c r="N57" s="3">
        <v>144585</v>
      </c>
      <c r="O57" s="3">
        <v>55415</v>
      </c>
      <c r="P57" s="3">
        <v>0</v>
      </c>
      <c r="Q57" s="3">
        <v>144585</v>
      </c>
      <c r="R57" s="3">
        <v>144585</v>
      </c>
      <c r="S57" s="3">
        <v>0</v>
      </c>
      <c r="T57" s="3">
        <v>0</v>
      </c>
      <c r="U57" s="3">
        <v>144585</v>
      </c>
      <c r="V57" s="3">
        <v>144585</v>
      </c>
      <c r="W57" s="3">
        <v>0</v>
      </c>
      <c r="X57" s="3">
        <v>0</v>
      </c>
      <c r="Y57" s="3">
        <v>144585</v>
      </c>
      <c r="Z57" s="3">
        <v>144585</v>
      </c>
      <c r="AA57" s="3">
        <v>0</v>
      </c>
    </row>
  </sheetData>
  <autoFilter ref="A7:AE57">
    <filterColumn colId="4" showButton="0"/>
    <filterColumn colId="5" showButton="0"/>
    <filterColumn colId="6" showButton="0"/>
    <filterColumn colId="8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16">
    <mergeCell ref="A7:A8"/>
    <mergeCell ref="B7:B8"/>
    <mergeCell ref="A1:Z1"/>
    <mergeCell ref="A2:Z2"/>
    <mergeCell ref="A3:Z3"/>
    <mergeCell ref="A4:Z4"/>
    <mergeCell ref="A5:Z5"/>
    <mergeCell ref="P7:S7"/>
    <mergeCell ref="T7:W7"/>
    <mergeCell ref="X7:AA7"/>
    <mergeCell ref="C7:C8"/>
    <mergeCell ref="D7:D8"/>
    <mergeCell ref="E7:H7"/>
    <mergeCell ref="I7:J7"/>
    <mergeCell ref="K7:K8"/>
    <mergeCell ref="L7:O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1FF"/>
  </sheetPr>
  <dimension ref="A1:R43"/>
  <sheetViews>
    <sheetView tabSelected="1" workbookViewId="0">
      <selection activeCell="F30" sqref="F30"/>
    </sheetView>
  </sheetViews>
  <sheetFormatPr baseColWidth="10" defaultRowHeight="10.5" x14ac:dyDescent="0.15"/>
  <cols>
    <col min="1" max="1" width="52.83203125" customWidth="1"/>
    <col min="2" max="2" width="21.5" customWidth="1"/>
    <col min="3" max="3" width="16.33203125" customWidth="1"/>
    <col min="4" max="4" width="13.83203125" customWidth="1"/>
    <col min="5" max="5" width="17.83203125" customWidth="1"/>
    <col min="6" max="6" width="22.6640625" customWidth="1"/>
    <col min="7" max="7" width="20.83203125" customWidth="1"/>
  </cols>
  <sheetData>
    <row r="1" spans="1:15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 x14ac:dyDescent="0.25">
      <c r="A3" s="16" t="s">
        <v>131</v>
      </c>
      <c r="B3" s="17" t="s">
        <v>167</v>
      </c>
      <c r="C3" s="6" t="s">
        <v>132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 x14ac:dyDescent="0.25">
      <c r="A4" s="7" t="s">
        <v>133</v>
      </c>
      <c r="B4" s="22">
        <v>318176611</v>
      </c>
      <c r="C4" s="18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.75" x14ac:dyDescent="0.25">
      <c r="A5" s="7" t="s">
        <v>134</v>
      </c>
      <c r="B5" s="22">
        <v>183207081.06</v>
      </c>
      <c r="C5" s="18">
        <f>+B5/B4</f>
        <v>0.57580310659604084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5.75" x14ac:dyDescent="0.25">
      <c r="A6" s="28" t="s">
        <v>135</v>
      </c>
      <c r="B6" s="23">
        <f>+B4-B5</f>
        <v>134969529.94</v>
      </c>
      <c r="C6" s="18">
        <f>B6/B4</f>
        <v>0.42419689340395922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x14ac:dyDescent="0.25">
      <c r="A7" s="5"/>
      <c r="B7" s="5"/>
      <c r="C7" s="1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.75" x14ac:dyDescent="0.25">
      <c r="A8" s="5"/>
      <c r="B8" s="5"/>
      <c r="C8" s="1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.75" x14ac:dyDescent="0.25">
      <c r="A9" s="5"/>
      <c r="B9" s="5"/>
      <c r="C9" s="1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.75" x14ac:dyDescent="0.25">
      <c r="A10" s="8" t="s">
        <v>166</v>
      </c>
      <c r="B10" s="24" t="s">
        <v>167</v>
      </c>
      <c r="C10" s="8" t="s">
        <v>132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2.5" customHeight="1" x14ac:dyDescent="0.25">
      <c r="A11" s="9" t="s">
        <v>136</v>
      </c>
      <c r="B11" s="21">
        <v>67700000</v>
      </c>
      <c r="C11" s="20">
        <f t="shared" ref="C11:C21" si="0">+B11/$B$22</f>
        <v>0.20815191653709542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23.25" customHeight="1" x14ac:dyDescent="0.25">
      <c r="A12" s="10" t="s">
        <v>137</v>
      </c>
      <c r="B12" s="21">
        <v>13000000</v>
      </c>
      <c r="C12" s="20">
        <f t="shared" si="0"/>
        <v>3.9970087370491E-2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.75" customHeight="1" x14ac:dyDescent="0.25">
      <c r="A13" s="10" t="s">
        <v>138</v>
      </c>
      <c r="B13" s="21">
        <v>68880000</v>
      </c>
      <c r="C13" s="20">
        <f t="shared" si="0"/>
        <v>0.21177997062149384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15.75" x14ac:dyDescent="0.25">
      <c r="A14" s="10" t="s">
        <v>139</v>
      </c>
      <c r="B14" s="21">
        <v>46520102</v>
      </c>
      <c r="C14" s="20">
        <f t="shared" si="0"/>
        <v>0.14303173395570407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28.5" customHeight="1" x14ac:dyDescent="0.25">
      <c r="A15" s="10" t="s">
        <v>140</v>
      </c>
      <c r="B15" s="21">
        <v>53105456</v>
      </c>
      <c r="C15" s="20">
        <f t="shared" si="0"/>
        <v>0.16327920893613579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24.75" customHeight="1" x14ac:dyDescent="0.25">
      <c r="A16" s="10" t="s">
        <v>141</v>
      </c>
      <c r="B16" s="21">
        <v>27766664</v>
      </c>
      <c r="C16" s="20">
        <f t="shared" si="0"/>
        <v>8.5371998928235923E-2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8" ht="36.75" customHeight="1" x14ac:dyDescent="0.25">
      <c r="A17" s="10" t="s">
        <v>142</v>
      </c>
      <c r="B17" s="21">
        <v>10000000</v>
      </c>
      <c r="C17" s="20">
        <f t="shared" si="0"/>
        <v>3.0746221054223845E-2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36.75" customHeight="1" x14ac:dyDescent="0.25">
      <c r="A18" s="10" t="s">
        <v>143</v>
      </c>
      <c r="B18" s="21">
        <v>13070000</v>
      </c>
      <c r="C18" s="20">
        <f t="shared" si="0"/>
        <v>4.0185310917870566E-2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33.75" customHeight="1" x14ac:dyDescent="0.25">
      <c r="A19" s="10" t="s">
        <v>161</v>
      </c>
      <c r="B19" s="21">
        <v>2000000</v>
      </c>
      <c r="C19" s="20">
        <f t="shared" si="0"/>
        <v>6.1492442108447686E-3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5.75" x14ac:dyDescent="0.25">
      <c r="A20" s="10" t="s">
        <v>145</v>
      </c>
      <c r="B20" s="21">
        <v>701000</v>
      </c>
      <c r="C20" s="20">
        <f t="shared" si="0"/>
        <v>2.1553100959010914E-3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5.75" x14ac:dyDescent="0.25">
      <c r="A21" s="10" t="s">
        <v>144</v>
      </c>
      <c r="B21" s="21">
        <v>22500000</v>
      </c>
      <c r="C21" s="20">
        <f t="shared" si="0"/>
        <v>6.9178997372003656E-2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5.75" x14ac:dyDescent="0.25">
      <c r="A22" s="25" t="s">
        <v>146</v>
      </c>
      <c r="B22" s="26">
        <f>SUM(B11:B21)</f>
        <v>325243222</v>
      </c>
      <c r="C22" s="27">
        <f>SUM(C11:C21)</f>
        <v>0.99999999999999989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8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8" ht="15.75" x14ac:dyDescent="0.25">
      <c r="A24" s="36" t="s">
        <v>147</v>
      </c>
      <c r="B24" s="37" t="s">
        <v>167</v>
      </c>
      <c r="C24" s="36" t="s">
        <v>132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8" ht="48" customHeight="1" x14ac:dyDescent="0.25">
      <c r="A25" s="38" t="s">
        <v>162</v>
      </c>
      <c r="B25" s="39">
        <v>15643500</v>
      </c>
      <c r="C25" s="40">
        <f>+B25/$B$32</f>
        <v>4.8075675917312613E-2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8" ht="27.75" customHeight="1" x14ac:dyDescent="0.25">
      <c r="A26" s="38" t="s">
        <v>163</v>
      </c>
      <c r="B26" s="39">
        <v>2375000</v>
      </c>
      <c r="C26" s="40">
        <f t="shared" ref="C26:C31" si="1">+B26/$B$32</f>
        <v>7.2988608881399599E-3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8" ht="27.75" customHeight="1" x14ac:dyDescent="0.25">
      <c r="A27" s="41" t="s">
        <v>148</v>
      </c>
      <c r="B27" s="39">
        <v>186555577</v>
      </c>
      <c r="C27" s="40">
        <f t="shared" si="1"/>
        <v>0.57332345449670852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8" ht="15.75" x14ac:dyDescent="0.25">
      <c r="A28" s="42" t="s">
        <v>149</v>
      </c>
      <c r="B28" s="39">
        <v>49520628</v>
      </c>
      <c r="C28" s="40">
        <f t="shared" si="1"/>
        <v>0.15218702099592782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8" ht="15.75" x14ac:dyDescent="0.25">
      <c r="A29" s="42" t="s">
        <v>164</v>
      </c>
      <c r="B29" s="39">
        <v>3882500</v>
      </c>
      <c r="C29" s="40">
        <f t="shared" si="1"/>
        <v>1.1931716799243534E-2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8" ht="31.5" x14ac:dyDescent="0.25">
      <c r="A30" s="42" t="s">
        <v>165</v>
      </c>
      <c r="B30" s="39">
        <v>12000000</v>
      </c>
      <c r="C30" s="40">
        <f t="shared" si="1"/>
        <v>3.6878455013759796E-2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8" ht="37.5" customHeight="1" x14ac:dyDescent="0.25">
      <c r="A31" s="43" t="s">
        <v>150</v>
      </c>
      <c r="B31" s="39">
        <v>55416036</v>
      </c>
      <c r="C31" s="40">
        <f t="shared" si="1"/>
        <v>0.17030481588890778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8" ht="15.75" x14ac:dyDescent="0.25">
      <c r="A32" s="44" t="s">
        <v>146</v>
      </c>
      <c r="B32" s="45">
        <f>SUM(B25:B31)</f>
        <v>325393241</v>
      </c>
      <c r="C32" s="46">
        <f>SUM(C25:C31)</f>
        <v>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5.7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28.5" customHeight="1" x14ac:dyDescent="0.25">
      <c r="A34" s="33" t="s">
        <v>151</v>
      </c>
      <c r="B34" s="34" t="s">
        <v>152</v>
      </c>
      <c r="C34" s="34" t="s">
        <v>153</v>
      </c>
      <c r="D34" s="34" t="s">
        <v>132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5.75" x14ac:dyDescent="0.25">
      <c r="A35" s="30" t="s">
        <v>154</v>
      </c>
      <c r="B35" s="31">
        <v>146091730</v>
      </c>
      <c r="C35" s="31">
        <v>84054231</v>
      </c>
      <c r="D35" s="32">
        <f>+C35/B35</f>
        <v>0.57535242412421295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5.75" x14ac:dyDescent="0.25">
      <c r="A36" s="30" t="s">
        <v>155</v>
      </c>
      <c r="B36" s="31">
        <v>251050304</v>
      </c>
      <c r="C36" s="31">
        <v>110305521</v>
      </c>
      <c r="D36" s="32">
        <f t="shared" ref="D36:D37" si="2">+C36/B36</f>
        <v>0.43937616980539485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5.75" x14ac:dyDescent="0.25">
      <c r="A37" s="30" t="s">
        <v>156</v>
      </c>
      <c r="B37" s="31">
        <v>318176611</v>
      </c>
      <c r="C37" s="31">
        <v>143844811</v>
      </c>
      <c r="D37" s="32">
        <f t="shared" si="2"/>
        <v>0.45209109037873307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5.75" x14ac:dyDescent="0.25">
      <c r="A38" s="30" t="s">
        <v>156</v>
      </c>
      <c r="B38" s="31">
        <v>325393241</v>
      </c>
      <c r="C38" s="31">
        <v>183207081</v>
      </c>
      <c r="D38" s="32">
        <f>+C38/B38</f>
        <v>0.56303284123839559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5.7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5.75" x14ac:dyDescent="0.25">
      <c r="A41" s="47" t="s">
        <v>157</v>
      </c>
      <c r="B41" s="47" t="s">
        <v>158</v>
      </c>
      <c r="C41" s="47" t="s">
        <v>159</v>
      </c>
      <c r="D41" s="35" t="s">
        <v>132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5.75" x14ac:dyDescent="0.25">
      <c r="A42" s="11" t="s">
        <v>160</v>
      </c>
      <c r="B42" s="12">
        <v>325243222</v>
      </c>
      <c r="C42" s="12">
        <v>325393241</v>
      </c>
      <c r="D42" s="13">
        <f>C42/B42</f>
        <v>1.0004612517336333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5.75" x14ac:dyDescent="0.25">
      <c r="A43" s="11" t="s">
        <v>153</v>
      </c>
      <c r="B43" s="12">
        <v>26498349</v>
      </c>
      <c r="C43" s="12">
        <v>4827900</v>
      </c>
      <c r="D43" s="14">
        <f>C43/B43</f>
        <v>0.18219625683094445</v>
      </c>
      <c r="E43" s="15">
        <f>+B43-C43</f>
        <v>21670449</v>
      </c>
      <c r="F43" s="5"/>
      <c r="G43" s="5"/>
      <c r="H43" s="5"/>
      <c r="I43" s="5"/>
      <c r="J43" s="5"/>
      <c r="K43" s="5"/>
      <c r="L43" s="5"/>
      <c r="M43" s="5"/>
      <c r="N43" s="5"/>
      <c r="O43" s="5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Z57"/>
  <sheetViews>
    <sheetView workbookViewId="0">
      <selection activeCell="E57" sqref="E57"/>
    </sheetView>
  </sheetViews>
  <sheetFormatPr baseColWidth="10" defaultRowHeight="10.5" x14ac:dyDescent="0.15"/>
  <sheetData>
    <row r="1" spans="1:26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</sheetData>
  <pageMargins left="0.51181102362204722" right="0.31496062992125984" top="0.74803149606299213" bottom="0.74803149606299213" header="0.31496062992125984" footer="0.31496062992125984"/>
  <pageSetup scale="7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71"/>
  <sheetViews>
    <sheetView workbookViewId="0">
      <selection activeCell="H56" sqref="H56"/>
    </sheetView>
  </sheetViews>
  <sheetFormatPr baseColWidth="10" defaultRowHeight="10.5" x14ac:dyDescent="0.15"/>
  <sheetData>
    <row r="1" spans="1:28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28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8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x14ac:dyDescent="0.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28" x14ac:dyDescent="0.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</row>
    <row r="61" spans="1:28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</row>
    <row r="63" spans="1:28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28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1:28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8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1:28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1:28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</sheetData>
  <pageMargins left="0.31496062992125984" right="0.31496062992125984" top="0.74803149606299213" bottom="0.74803149606299213" header="0.31496062992125984" footer="0.31496062992125984"/>
  <pageSetup scale="8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Z82"/>
  <sheetViews>
    <sheetView topLeftCell="A7" workbookViewId="0">
      <selection activeCell="R25" sqref="R25"/>
    </sheetView>
  </sheetViews>
  <sheetFormatPr baseColWidth="10" defaultRowHeight="10.5" x14ac:dyDescent="0.15"/>
  <sheetData>
    <row r="1" spans="1:26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x14ac:dyDescent="0.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6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6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</sheetData>
  <pageMargins left="0.51181102362204722" right="0.31496062992125984" top="0.74803149606299213" bottom="0.74803149606299213" header="0.31496062992125984" footer="0.31496062992125984"/>
  <pageSetup scale="80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63"/>
  <sheetViews>
    <sheetView topLeftCell="A7" workbookViewId="0">
      <selection activeCell="J54" sqref="J54"/>
    </sheetView>
  </sheetViews>
  <sheetFormatPr baseColWidth="10" defaultRowHeight="10.5" x14ac:dyDescent="0.15"/>
  <sheetData>
    <row r="1" spans="1:26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x14ac:dyDescent="0.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</sheetData>
  <pageMargins left="0.51181102362204722" right="0.31496062992125984" top="0.74803149606299213" bottom="0.74803149606299213" header="0.31496062992125984" footer="0.31496062992125984"/>
  <pageSetup scale="80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5920D"/>
  </sheetPr>
  <dimension ref="A1:Z60"/>
  <sheetViews>
    <sheetView workbookViewId="0">
      <selection activeCell="Q46" sqref="Q46"/>
    </sheetView>
  </sheetViews>
  <sheetFormatPr baseColWidth="10" defaultRowHeight="10.5" x14ac:dyDescent="0.15"/>
  <sheetData>
    <row r="1" spans="1:26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1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1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1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x14ac:dyDescent="0.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x14ac:dyDescent="0.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</sheetData>
  <pageMargins left="0.51181102362204722" right="0.31496062992125984" top="0.74803149606299213" bottom="0.74803149606299213" header="0.31496062992125984" footer="0.31496062992125984"/>
  <pageSetup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EJECUCIÓN PRESUPUESTAL</vt:lpstr>
      <vt:lpstr>DATOS 2020</vt:lpstr>
      <vt:lpstr>RUBROS </vt:lpstr>
      <vt:lpstr>X TRIMESTRE </vt:lpstr>
      <vt:lpstr>INGRESOS X RUBROS</vt:lpstr>
      <vt:lpstr>RECAUDO - COMPROMISOS </vt:lpstr>
      <vt:lpstr>PRESUPUESTO VS EJECUCION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PAGADURIA AC</dc:creator>
  <cp:lastModifiedBy>PAGADURIA AC</cp:lastModifiedBy>
  <cp:lastPrinted>2021-08-31T17:58:27Z</cp:lastPrinted>
  <dcterms:created xsi:type="dcterms:W3CDTF">2021-08-11T16:23:32Z</dcterms:created>
  <dcterms:modified xsi:type="dcterms:W3CDTF">2021-10-05T13:55:41Z</dcterms:modified>
</cp:coreProperties>
</file>